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Users\LawrenZza\Downloads\"/>
    </mc:Choice>
  </mc:AlternateContent>
  <bookViews>
    <workbookView xWindow="0" yWindow="0" windowWidth="20480" windowHeight="8070" tabRatio="958" activeTab="9"/>
  </bookViews>
  <sheets>
    <sheet name="SA-Kampung Villa" sheetId="1" r:id="rId1"/>
    <sheet name="SA resi Villa" sheetId="16" r:id="rId2"/>
    <sheet name="SA-Exec Office " sheetId="7" r:id="rId3"/>
    <sheet name="SA-Kid &amp; Teen Club" sheetId="8" r:id="rId4"/>
    <sheet name="SA- Hotel Lobby" sheetId="9" r:id="rId5"/>
    <sheet name="SA-ADD" sheetId="10" r:id="rId6"/>
    <sheet name="SA- Treatment Room" sheetId="12" r:id="rId7"/>
    <sheet name="SA-Banquet" sheetId="11" r:id="rId8"/>
    <sheet name="SA-Restaurant" sheetId="14" r:id="rId9"/>
    <sheet name="Guestroom" sheetId="17" r:id="rId10"/>
    <sheet name="Summary" sheetId="18"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0">#N/A</definedName>
    <definedName name="\gfdgh" localSheetId="1">#REF!</definedName>
    <definedName name="\gfdgh">#REF!</definedName>
    <definedName name="\x" localSheetId="1">#REF!</definedName>
    <definedName name="\x">#REF!</definedName>
    <definedName name="\z">#N/A</definedName>
    <definedName name="_" localSheetId="1">#REF!</definedName>
    <definedName name="_">#REF!</definedName>
    <definedName name="______1" localSheetId="1">#REF!</definedName>
    <definedName name="______1">#REF!</definedName>
    <definedName name="______ARS1" localSheetId="1">'[1]QTY-Cost1'!#REF!</definedName>
    <definedName name="______ARS1">'[1]QTY-Cost1'!#REF!</definedName>
    <definedName name="______ARS2" localSheetId="1">'[1]QTY-Cost1'!#REF!</definedName>
    <definedName name="______ARS2">'[1]QTY-Cost1'!#REF!</definedName>
    <definedName name="______ARS3" localSheetId="1">'[1]QTY-Cost1'!#REF!</definedName>
    <definedName name="______ARS3">'[1]QTY-Cost1'!#REF!</definedName>
    <definedName name="______ARS4" localSheetId="1">'[1]QTY-Cost1'!#REF!</definedName>
    <definedName name="______ARS4">'[1]QTY-Cost1'!#REF!</definedName>
    <definedName name="______ARS5" localSheetId="1">'[1]QTY-Cost1'!#REF!</definedName>
    <definedName name="______ARS5">'[1]QTY-Cost1'!#REF!</definedName>
    <definedName name="______ARS6" localSheetId="1">'[1]QTY-Cost1'!#REF!</definedName>
    <definedName name="______ARS6">'[1]QTY-Cost1'!#REF!</definedName>
    <definedName name="______Bwk115" localSheetId="1">#REF!</definedName>
    <definedName name="______Bwk115">#REF!</definedName>
    <definedName name="______Bwk230" localSheetId="1">#REF!</definedName>
    <definedName name="______Bwk230">#REF!</definedName>
    <definedName name="______DPC25" localSheetId="1">#REF!</definedName>
    <definedName name="______DPC25">#REF!</definedName>
    <definedName name="______dpm25" localSheetId="1">#REF!</definedName>
    <definedName name="______dpm25">#REF!</definedName>
    <definedName name="______dpm75" localSheetId="1">#REF!</definedName>
    <definedName name="______dpm75">#REF!</definedName>
    <definedName name="______exc1" localSheetId="1">#REF!</definedName>
    <definedName name="______exc1">#REF!</definedName>
    <definedName name="______Fas200" localSheetId="1">#REF!</definedName>
    <definedName name="______Fas200">#REF!</definedName>
    <definedName name="______FCR19" localSheetId="1">#REF!</definedName>
    <definedName name="______FCR19">#REF!</definedName>
    <definedName name="______FCR25" localSheetId="1">#REF!</definedName>
    <definedName name="______FCR25">#REF!</definedName>
    <definedName name="______FRS1" localSheetId="1">'[1]QTY-Cost1'!#REF!</definedName>
    <definedName name="______FRS1">'[1]QTY-Cost1'!#REF!</definedName>
    <definedName name="______frt200" localSheetId="1">'[1]Z-Rate'!#REF!</definedName>
    <definedName name="______frt200">'[1]Z-Rate'!#REF!</definedName>
    <definedName name="______frt300" localSheetId="1">'[1]Z-Rate'!#REF!</definedName>
    <definedName name="______frt300">'[1]Z-Rate'!#REF!</definedName>
    <definedName name="______frt400" localSheetId="1">'[1]Z-Rate'!#REF!</definedName>
    <definedName name="______frt400">'[1]Z-Rate'!#REF!</definedName>
    <definedName name="______frt500" localSheetId="1">'[1]Z-Rate'!#REF!</definedName>
    <definedName name="______frt500">'[1]Z-Rate'!#REF!</definedName>
    <definedName name="______frt800" localSheetId="1">'[1]Z-Rate'!#REF!</definedName>
    <definedName name="______frt800">'[1]Z-Rate'!#REF!</definedName>
    <definedName name="______grd10" localSheetId="1">'[1]Z-Rate'!#REF!</definedName>
    <definedName name="______grd10">'[1]Z-Rate'!#REF!</definedName>
    <definedName name="______HFD1" localSheetId="1">'[1]QTY-Cost1'!#REF!</definedName>
    <definedName name="______HFD1">'[1]QTY-Cost1'!#REF!</definedName>
    <definedName name="______KR1" localSheetId="1">#REF!</definedName>
    <definedName name="______KR1">#REF!</definedName>
    <definedName name="______KR2" localSheetId="1">#REF!</definedName>
    <definedName name="______KR2">#REF!</definedName>
    <definedName name="______LLD1" localSheetId="1">'[1]QTY-Cost1'!#REF!</definedName>
    <definedName name="______LLD1">'[1]QTY-Cost1'!#REF!</definedName>
    <definedName name="______pla1" localSheetId="1">'[1]Z-Rate'!#REF!</definedName>
    <definedName name="______pla1">'[1]Z-Rate'!#REF!</definedName>
    <definedName name="______pla2" localSheetId="1">'[1]Z-Rate'!#REF!</definedName>
    <definedName name="______pla2">'[1]Z-Rate'!#REF!</definedName>
    <definedName name="______rcg10" localSheetId="1">#REF!</definedName>
    <definedName name="______rcg10">#REF!</definedName>
    <definedName name="______rcg15" localSheetId="1">#REF!</definedName>
    <definedName name="______rcg15">#REF!</definedName>
    <definedName name="______rcg20" localSheetId="1">#REF!</definedName>
    <definedName name="______rcg20">#REF!</definedName>
    <definedName name="______rcg25" localSheetId="1">#REF!</definedName>
    <definedName name="______rcg25">#REF!</definedName>
    <definedName name="______rcg30" localSheetId="1">#REF!</definedName>
    <definedName name="______rcg30">#REF!</definedName>
    <definedName name="______rcg35" localSheetId="1">#REF!</definedName>
    <definedName name="______rcg35">#REF!</definedName>
    <definedName name="______rcg40" localSheetId="1">#REF!</definedName>
    <definedName name="______rcg40">#REF!</definedName>
    <definedName name="______RCg45" localSheetId="1">#REF!</definedName>
    <definedName name="______RCg45">#REF!</definedName>
    <definedName name="______rcg50" localSheetId="1">#REF!</definedName>
    <definedName name="______rcg50">#REF!</definedName>
    <definedName name="______RSS6" localSheetId="1">'[1]QTY-Cost1'!#REF!</definedName>
    <definedName name="______RSS6">'[1]QTY-Cost1'!#REF!</definedName>
    <definedName name="______sbr10" localSheetId="1">#REF!</definedName>
    <definedName name="______sbr10">#REF!</definedName>
    <definedName name="______sbR6" localSheetId="1">#REF!</definedName>
    <definedName name="______sbR6">#REF!</definedName>
    <definedName name="______sbr8" localSheetId="1">#REF!</definedName>
    <definedName name="______sbr8">#REF!</definedName>
    <definedName name="______sby10" localSheetId="1">#REF!</definedName>
    <definedName name="______sby10">#REF!</definedName>
    <definedName name="______sby12" localSheetId="1">#REF!</definedName>
    <definedName name="______sby12">#REF!</definedName>
    <definedName name="______sby16" localSheetId="1">#REF!</definedName>
    <definedName name="______sby16">#REF!</definedName>
    <definedName name="______sby20" localSheetId="1">#REF!</definedName>
    <definedName name="______sby20">#REF!</definedName>
    <definedName name="______sby25" localSheetId="1">#REF!</definedName>
    <definedName name="______sby25">#REF!</definedName>
    <definedName name="______sby32" localSheetId="1">#REF!</definedName>
    <definedName name="______sby32">#REF!</definedName>
    <definedName name="______sbY40" localSheetId="1">#REF!</definedName>
    <definedName name="______sbY40">#REF!</definedName>
    <definedName name="______SGW24" localSheetId="1">'[1]QTY-Cost1'!#REF!</definedName>
    <definedName name="______SGW24">'[1]QTY-Cost1'!#REF!</definedName>
    <definedName name="_____1" localSheetId="1">#REF!</definedName>
    <definedName name="_____1">#REF!</definedName>
    <definedName name="_____dw1" localSheetId="1">#REF!</definedName>
    <definedName name="_____dw1">#REF!</definedName>
    <definedName name="_____PG2" localSheetId="1">[2]prime!#REF!</definedName>
    <definedName name="_____PG2">[2]prime!#REF!</definedName>
    <definedName name="_____VO3" localSheetId="1">#REF!</definedName>
    <definedName name="_____VO3">#REF!</definedName>
    <definedName name="_____vo7" localSheetId="1">#REF!</definedName>
    <definedName name="_____vo7">#REF!</definedName>
    <definedName name="____1" localSheetId="1">#REF!</definedName>
    <definedName name="____1">#REF!</definedName>
    <definedName name="____ARS1" localSheetId="1">'[1]QTY-Cost1'!#REF!</definedName>
    <definedName name="____ARS1">'[1]QTY-Cost1'!#REF!</definedName>
    <definedName name="____ARS2" localSheetId="1">'[1]QTY-Cost1'!#REF!</definedName>
    <definedName name="____ARS2">'[1]QTY-Cost1'!#REF!</definedName>
    <definedName name="____ARS3" localSheetId="1">'[1]QTY-Cost1'!#REF!</definedName>
    <definedName name="____ARS3">'[1]QTY-Cost1'!#REF!</definedName>
    <definedName name="____ARS4" localSheetId="1">'[1]QTY-Cost1'!#REF!</definedName>
    <definedName name="____ARS4">'[1]QTY-Cost1'!#REF!</definedName>
    <definedName name="____ARS5" localSheetId="1">'[1]QTY-Cost1'!#REF!</definedName>
    <definedName name="____ARS5">'[1]QTY-Cost1'!#REF!</definedName>
    <definedName name="____ARS6" localSheetId="1">'[1]QTY-Cost1'!#REF!</definedName>
    <definedName name="____ARS6">'[1]QTY-Cost1'!#REF!</definedName>
    <definedName name="____Bwk115" localSheetId="1">#REF!</definedName>
    <definedName name="____Bwk115">#REF!</definedName>
    <definedName name="____Bwk230" localSheetId="1">#REF!</definedName>
    <definedName name="____Bwk230">#REF!</definedName>
    <definedName name="____DPC25" localSheetId="1">#REF!</definedName>
    <definedName name="____DPC25">#REF!</definedName>
    <definedName name="____dpm25" localSheetId="1">#REF!</definedName>
    <definedName name="____dpm25">#REF!</definedName>
    <definedName name="____dpm75" localSheetId="1">#REF!</definedName>
    <definedName name="____dpm75">#REF!</definedName>
    <definedName name="____dw1" localSheetId="1">#REF!</definedName>
    <definedName name="____dw1">#REF!</definedName>
    <definedName name="____exc1" localSheetId="1">#REF!</definedName>
    <definedName name="____exc1">#REF!</definedName>
    <definedName name="____Fas200" localSheetId="1">#REF!</definedName>
    <definedName name="____Fas200">#REF!</definedName>
    <definedName name="____FCR19" localSheetId="1">#REF!</definedName>
    <definedName name="____FCR19">#REF!</definedName>
    <definedName name="____FCR25" localSheetId="1">#REF!</definedName>
    <definedName name="____FCR25">#REF!</definedName>
    <definedName name="____FRS1" localSheetId="1">'[1]QTY-Cost1'!#REF!</definedName>
    <definedName name="____FRS1">'[1]QTY-Cost1'!#REF!</definedName>
    <definedName name="____frt200" localSheetId="1">'[1]Z-Rate'!#REF!</definedName>
    <definedName name="____frt200">'[1]Z-Rate'!#REF!</definedName>
    <definedName name="____frt300" localSheetId="1">'[1]Z-Rate'!#REF!</definedName>
    <definedName name="____frt300">'[1]Z-Rate'!#REF!</definedName>
    <definedName name="____frt400" localSheetId="1">'[1]Z-Rate'!#REF!</definedName>
    <definedName name="____frt400">'[1]Z-Rate'!#REF!</definedName>
    <definedName name="____frt500" localSheetId="1">'[1]Z-Rate'!#REF!</definedName>
    <definedName name="____frt500">'[1]Z-Rate'!#REF!</definedName>
    <definedName name="____frt800" localSheetId="1">'[1]Z-Rate'!#REF!</definedName>
    <definedName name="____frt800">'[1]Z-Rate'!#REF!</definedName>
    <definedName name="____grd10" localSheetId="1">'[1]Z-Rate'!#REF!</definedName>
    <definedName name="____grd10">'[1]Z-Rate'!#REF!</definedName>
    <definedName name="____HFD1" localSheetId="1">'[1]QTY-Cost1'!#REF!</definedName>
    <definedName name="____HFD1">'[1]QTY-Cost1'!#REF!</definedName>
    <definedName name="____KR1" localSheetId="1">#REF!</definedName>
    <definedName name="____KR1">#REF!</definedName>
    <definedName name="____KR2" localSheetId="1">#REF!</definedName>
    <definedName name="____KR2">#REF!</definedName>
    <definedName name="____LLD1" localSheetId="1">'[1]QTY-Cost1'!#REF!</definedName>
    <definedName name="____LLD1">'[1]QTY-Cost1'!#REF!</definedName>
    <definedName name="____PG2" localSheetId="1">[2]prime!#REF!</definedName>
    <definedName name="____PG2">[2]prime!#REF!</definedName>
    <definedName name="____pla1" localSheetId="1">'[1]Z-Rate'!#REF!</definedName>
    <definedName name="____pla1">'[1]Z-Rate'!#REF!</definedName>
    <definedName name="____pla2" localSheetId="1">'[1]Z-Rate'!#REF!</definedName>
    <definedName name="____pla2">'[1]Z-Rate'!#REF!</definedName>
    <definedName name="____rcg10" localSheetId="1">#REF!</definedName>
    <definedName name="____rcg10">#REF!</definedName>
    <definedName name="____rcg15" localSheetId="1">#REF!</definedName>
    <definedName name="____rcg15">#REF!</definedName>
    <definedName name="____rcg20" localSheetId="1">#REF!</definedName>
    <definedName name="____rcg20">#REF!</definedName>
    <definedName name="____rcg25" localSheetId="1">#REF!</definedName>
    <definedName name="____rcg25">#REF!</definedName>
    <definedName name="____rcg30" localSheetId="1">#REF!</definedName>
    <definedName name="____rcg30">#REF!</definedName>
    <definedName name="____rcg35" localSheetId="1">#REF!</definedName>
    <definedName name="____rcg35">#REF!</definedName>
    <definedName name="____rcg40" localSheetId="1">#REF!</definedName>
    <definedName name="____rcg40">#REF!</definedName>
    <definedName name="____RCg45" localSheetId="1">#REF!</definedName>
    <definedName name="____RCg45">#REF!</definedName>
    <definedName name="____rcg50" localSheetId="1">#REF!</definedName>
    <definedName name="____rcg50">#REF!</definedName>
    <definedName name="____RSS6" localSheetId="1">'[1]QTY-Cost1'!#REF!</definedName>
    <definedName name="____RSS6">'[1]QTY-Cost1'!#REF!</definedName>
    <definedName name="____sbr10" localSheetId="1">#REF!</definedName>
    <definedName name="____sbr10">#REF!</definedName>
    <definedName name="____sbR6" localSheetId="1">#REF!</definedName>
    <definedName name="____sbR6">#REF!</definedName>
    <definedName name="____sbr8" localSheetId="1">#REF!</definedName>
    <definedName name="____sbr8">#REF!</definedName>
    <definedName name="____sby10" localSheetId="1">#REF!</definedName>
    <definedName name="____sby10">#REF!</definedName>
    <definedName name="____sby12" localSheetId="1">#REF!</definedName>
    <definedName name="____sby12">#REF!</definedName>
    <definedName name="____sby16" localSheetId="1">#REF!</definedName>
    <definedName name="____sby16">#REF!</definedName>
    <definedName name="____sby20" localSheetId="1">#REF!</definedName>
    <definedName name="____sby20">#REF!</definedName>
    <definedName name="____sby25" localSheetId="1">#REF!</definedName>
    <definedName name="____sby25">#REF!</definedName>
    <definedName name="____sby32" localSheetId="1">#REF!</definedName>
    <definedName name="____sby32">#REF!</definedName>
    <definedName name="____sbY40" localSheetId="1">#REF!</definedName>
    <definedName name="____sbY40">#REF!</definedName>
    <definedName name="____SGW24" localSheetId="1">'[1]QTY-Cost1'!#REF!</definedName>
    <definedName name="____SGW24">'[1]QTY-Cost1'!#REF!</definedName>
    <definedName name="____VO3" localSheetId="1">#REF!</definedName>
    <definedName name="____VO3">#REF!</definedName>
    <definedName name="____vo7" localSheetId="1">#REF!</definedName>
    <definedName name="____vo7">#REF!</definedName>
    <definedName name="___1" localSheetId="1">#REF!</definedName>
    <definedName name="___1">#REF!</definedName>
    <definedName name="___ARS1" localSheetId="1">'[1]QTY-Cost1'!#REF!</definedName>
    <definedName name="___ARS1">'[1]QTY-Cost1'!#REF!</definedName>
    <definedName name="___ARS2" localSheetId="1">'[1]QTY-Cost1'!#REF!</definedName>
    <definedName name="___ARS2">'[1]QTY-Cost1'!#REF!</definedName>
    <definedName name="___ARS3" localSheetId="1">'[1]QTY-Cost1'!#REF!</definedName>
    <definedName name="___ARS3">'[1]QTY-Cost1'!#REF!</definedName>
    <definedName name="___ARS4" localSheetId="1">'[1]QTY-Cost1'!#REF!</definedName>
    <definedName name="___ARS4">'[1]QTY-Cost1'!#REF!</definedName>
    <definedName name="___ARS5" localSheetId="1">'[1]QTY-Cost1'!#REF!</definedName>
    <definedName name="___ARS5">'[1]QTY-Cost1'!#REF!</definedName>
    <definedName name="___ARS6" localSheetId="1">'[1]QTY-Cost1'!#REF!</definedName>
    <definedName name="___ARS6">'[1]QTY-Cost1'!#REF!</definedName>
    <definedName name="___Bwk115" localSheetId="1">#REF!</definedName>
    <definedName name="___Bwk115">#REF!</definedName>
    <definedName name="___Bwk230" localSheetId="1">#REF!</definedName>
    <definedName name="___Bwk230">#REF!</definedName>
    <definedName name="___DPC25" localSheetId="1">#REF!</definedName>
    <definedName name="___DPC25">#REF!</definedName>
    <definedName name="___dpm25" localSheetId="1">#REF!</definedName>
    <definedName name="___dpm25">#REF!</definedName>
    <definedName name="___dpm75" localSheetId="1">#REF!</definedName>
    <definedName name="___dpm75">#REF!</definedName>
    <definedName name="___dw1" localSheetId="1">#REF!</definedName>
    <definedName name="___dw1">#REF!</definedName>
    <definedName name="___exc1" localSheetId="1">#REF!</definedName>
    <definedName name="___exc1">#REF!</definedName>
    <definedName name="___Fas200" localSheetId="1">#REF!</definedName>
    <definedName name="___Fas200">#REF!</definedName>
    <definedName name="___FCR19" localSheetId="1">#REF!</definedName>
    <definedName name="___FCR19">#REF!</definedName>
    <definedName name="___FCR25" localSheetId="1">#REF!</definedName>
    <definedName name="___FCR25">#REF!</definedName>
    <definedName name="___FRS1" localSheetId="1">'[1]QTY-Cost1'!#REF!</definedName>
    <definedName name="___FRS1">'[1]QTY-Cost1'!#REF!</definedName>
    <definedName name="___frt200" localSheetId="1">'[1]Z-Rate'!#REF!</definedName>
    <definedName name="___frt200">'[1]Z-Rate'!#REF!</definedName>
    <definedName name="___frt300" localSheetId="1">'[1]Z-Rate'!#REF!</definedName>
    <definedName name="___frt300">'[1]Z-Rate'!#REF!</definedName>
    <definedName name="___frt400" localSheetId="1">'[1]Z-Rate'!#REF!</definedName>
    <definedName name="___frt400">'[1]Z-Rate'!#REF!</definedName>
    <definedName name="___frt500" localSheetId="1">'[1]Z-Rate'!#REF!</definedName>
    <definedName name="___frt500">'[1]Z-Rate'!#REF!</definedName>
    <definedName name="___frt800" localSheetId="1">'[1]Z-Rate'!#REF!</definedName>
    <definedName name="___frt800">'[1]Z-Rate'!#REF!</definedName>
    <definedName name="___grd10" localSheetId="1">'[1]Z-Rate'!#REF!</definedName>
    <definedName name="___grd10">'[1]Z-Rate'!#REF!</definedName>
    <definedName name="___HFD1" localSheetId="1">'[1]QTY-Cost1'!#REF!</definedName>
    <definedName name="___HFD1">'[1]QTY-Cost1'!#REF!</definedName>
    <definedName name="___KR1" localSheetId="1">#REF!</definedName>
    <definedName name="___KR1">#REF!</definedName>
    <definedName name="___KR2" localSheetId="1">#REF!</definedName>
    <definedName name="___KR2">#REF!</definedName>
    <definedName name="___LLD1" localSheetId="1">'[1]QTY-Cost1'!#REF!</definedName>
    <definedName name="___LLD1">'[1]QTY-Cost1'!#REF!</definedName>
    <definedName name="___PG2" localSheetId="1">[2]prime!#REF!</definedName>
    <definedName name="___PG2">[2]prime!#REF!</definedName>
    <definedName name="___pla1" localSheetId="1">'[1]Z-Rate'!#REF!</definedName>
    <definedName name="___pla1">'[1]Z-Rate'!#REF!</definedName>
    <definedName name="___pla2" localSheetId="1">'[1]Z-Rate'!#REF!</definedName>
    <definedName name="___pla2">'[1]Z-Rate'!#REF!</definedName>
    <definedName name="___rcg10" localSheetId="1">#REF!</definedName>
    <definedName name="___rcg10">#REF!</definedName>
    <definedName name="___rcg15" localSheetId="1">#REF!</definedName>
    <definedName name="___rcg15">#REF!</definedName>
    <definedName name="___rcg20" localSheetId="1">#REF!</definedName>
    <definedName name="___rcg20">#REF!</definedName>
    <definedName name="___rcg25" localSheetId="1">#REF!</definedName>
    <definedName name="___rcg25">#REF!</definedName>
    <definedName name="___rcg30" localSheetId="1">#REF!</definedName>
    <definedName name="___rcg30">#REF!</definedName>
    <definedName name="___rcg35" localSheetId="1">#REF!</definedName>
    <definedName name="___rcg35">#REF!</definedName>
    <definedName name="___rcg40" localSheetId="1">#REF!</definedName>
    <definedName name="___rcg40">#REF!</definedName>
    <definedName name="___RCg45" localSheetId="1">#REF!</definedName>
    <definedName name="___RCg45">#REF!</definedName>
    <definedName name="___rcg50" localSheetId="1">#REF!</definedName>
    <definedName name="___rcg50">#REF!</definedName>
    <definedName name="___RSS6" localSheetId="1">'[1]QTY-Cost1'!#REF!</definedName>
    <definedName name="___RSS6">'[1]QTY-Cost1'!#REF!</definedName>
    <definedName name="___sbr10" localSheetId="1">#REF!</definedName>
    <definedName name="___sbr10">#REF!</definedName>
    <definedName name="___sbR6" localSheetId="1">#REF!</definedName>
    <definedName name="___sbR6">#REF!</definedName>
    <definedName name="___sbr8" localSheetId="1">#REF!</definedName>
    <definedName name="___sbr8">#REF!</definedName>
    <definedName name="___sby10" localSheetId="1">#REF!</definedName>
    <definedName name="___sby10">#REF!</definedName>
    <definedName name="___sby12" localSheetId="1">#REF!</definedName>
    <definedName name="___sby12">#REF!</definedName>
    <definedName name="___sby16" localSheetId="1">#REF!</definedName>
    <definedName name="___sby16">#REF!</definedName>
    <definedName name="___sby20" localSheetId="1">#REF!</definedName>
    <definedName name="___sby20">#REF!</definedName>
    <definedName name="___sby25" localSheetId="1">#REF!</definedName>
    <definedName name="___sby25">#REF!</definedName>
    <definedName name="___sby32" localSheetId="1">#REF!</definedName>
    <definedName name="___sby32">#REF!</definedName>
    <definedName name="___sbY40" localSheetId="1">#REF!</definedName>
    <definedName name="___sbY40">#REF!</definedName>
    <definedName name="___SGW24" localSheetId="1">'[1]QTY-Cost1'!#REF!</definedName>
    <definedName name="___SGW24">'[1]QTY-Cost1'!#REF!</definedName>
    <definedName name="___VO3" localSheetId="1">#REF!</definedName>
    <definedName name="___VO3">#REF!</definedName>
    <definedName name="___vo7" localSheetId="1">#REF!</definedName>
    <definedName name="___vo7">#REF!</definedName>
    <definedName name="__1" localSheetId="1">#REF!</definedName>
    <definedName name="__1">#REF!</definedName>
    <definedName name="__ARS1" localSheetId="1">'[1]QTY-Cost1'!#REF!</definedName>
    <definedName name="__ARS1">'[1]QTY-Cost1'!#REF!</definedName>
    <definedName name="__ARS2" localSheetId="1">'[1]QTY-Cost1'!#REF!</definedName>
    <definedName name="__ARS2">'[1]QTY-Cost1'!#REF!</definedName>
    <definedName name="__ARS3" localSheetId="1">'[1]QTY-Cost1'!#REF!</definedName>
    <definedName name="__ARS3">'[1]QTY-Cost1'!#REF!</definedName>
    <definedName name="__ARS4" localSheetId="1">'[1]QTY-Cost1'!#REF!</definedName>
    <definedName name="__ARS4">'[1]QTY-Cost1'!#REF!</definedName>
    <definedName name="__ARS5" localSheetId="1">'[1]QTY-Cost1'!#REF!</definedName>
    <definedName name="__ARS5">'[1]QTY-Cost1'!#REF!</definedName>
    <definedName name="__ARS6" localSheetId="1">'[1]QTY-Cost1'!#REF!</definedName>
    <definedName name="__ARS6">'[1]QTY-Cost1'!#REF!</definedName>
    <definedName name="__Bwk115" localSheetId="1">#REF!</definedName>
    <definedName name="__Bwk115">#REF!</definedName>
    <definedName name="__Bwk230" localSheetId="1">#REF!</definedName>
    <definedName name="__Bwk230">#REF!</definedName>
    <definedName name="__DPC25" localSheetId="1">#REF!</definedName>
    <definedName name="__DPC25">#REF!</definedName>
    <definedName name="__dpm25" localSheetId="1">#REF!</definedName>
    <definedName name="__dpm25">#REF!</definedName>
    <definedName name="__dpm75" localSheetId="1">#REF!</definedName>
    <definedName name="__dpm75">#REF!</definedName>
    <definedName name="__dw1" localSheetId="1">#REF!</definedName>
    <definedName name="__dw1">#REF!</definedName>
    <definedName name="__exc1" localSheetId="1">#REF!</definedName>
    <definedName name="__exc1">#REF!</definedName>
    <definedName name="__Fas200" localSheetId="1">#REF!</definedName>
    <definedName name="__Fas200">#REF!</definedName>
    <definedName name="__FCR19" localSheetId="1">#REF!</definedName>
    <definedName name="__FCR19">#REF!</definedName>
    <definedName name="__FCR25" localSheetId="1">#REF!</definedName>
    <definedName name="__FCR25">#REF!</definedName>
    <definedName name="__FRS1" localSheetId="1">'[1]QTY-Cost1'!#REF!</definedName>
    <definedName name="__FRS1">'[1]QTY-Cost1'!#REF!</definedName>
    <definedName name="__frt200" localSheetId="1">'[1]Z-Rate'!#REF!</definedName>
    <definedName name="__frt200">'[1]Z-Rate'!#REF!</definedName>
    <definedName name="__frt300" localSheetId="1">'[1]Z-Rate'!#REF!</definedName>
    <definedName name="__frt300">'[1]Z-Rate'!#REF!</definedName>
    <definedName name="__frt400" localSheetId="1">'[1]Z-Rate'!#REF!</definedName>
    <definedName name="__frt400">'[1]Z-Rate'!#REF!</definedName>
    <definedName name="__frt500" localSheetId="1">'[1]Z-Rate'!#REF!</definedName>
    <definedName name="__frt500">'[1]Z-Rate'!#REF!</definedName>
    <definedName name="__frt800" localSheetId="1">'[1]Z-Rate'!#REF!</definedName>
    <definedName name="__frt800">'[1]Z-Rate'!#REF!</definedName>
    <definedName name="__grd10" localSheetId="1">'[1]Z-Rate'!#REF!</definedName>
    <definedName name="__grd10">'[1]Z-Rate'!#REF!</definedName>
    <definedName name="__HFD1" localSheetId="1">'[1]QTY-Cost1'!#REF!</definedName>
    <definedName name="__HFD1">'[1]QTY-Cost1'!#REF!</definedName>
    <definedName name="__KR1" localSheetId="1">#REF!</definedName>
    <definedName name="__KR1">#REF!</definedName>
    <definedName name="__KR2" localSheetId="1">#REF!</definedName>
    <definedName name="__KR2">#REF!</definedName>
    <definedName name="__LLD1" localSheetId="1">'[1]QTY-Cost1'!#REF!</definedName>
    <definedName name="__LLD1">'[1]QTY-Cost1'!#REF!</definedName>
    <definedName name="__PG2" localSheetId="1">[2]prime!#REF!</definedName>
    <definedName name="__PG2">[2]prime!#REF!</definedName>
    <definedName name="__pla1" localSheetId="1">'[1]Z-Rate'!#REF!</definedName>
    <definedName name="__pla1">'[1]Z-Rate'!#REF!</definedName>
    <definedName name="__pla2" localSheetId="1">'[1]Z-Rate'!#REF!</definedName>
    <definedName name="__pla2">'[1]Z-Rate'!#REF!</definedName>
    <definedName name="__rcg10" localSheetId="1">#REF!</definedName>
    <definedName name="__rcg10">#REF!</definedName>
    <definedName name="__rcg15" localSheetId="1">#REF!</definedName>
    <definedName name="__rcg15">#REF!</definedName>
    <definedName name="__rcg20" localSheetId="1">#REF!</definedName>
    <definedName name="__rcg20">#REF!</definedName>
    <definedName name="__rcg25" localSheetId="1">#REF!</definedName>
    <definedName name="__rcg25">#REF!</definedName>
    <definedName name="__rcg30" localSheetId="1">#REF!</definedName>
    <definedName name="__rcg30">#REF!</definedName>
    <definedName name="__rcg35" localSheetId="1">#REF!</definedName>
    <definedName name="__rcg35">#REF!</definedName>
    <definedName name="__rcg40" localSheetId="1">#REF!</definedName>
    <definedName name="__rcg40">#REF!</definedName>
    <definedName name="__RCg45" localSheetId="1">#REF!</definedName>
    <definedName name="__RCg45">#REF!</definedName>
    <definedName name="__rcg50" localSheetId="1">#REF!</definedName>
    <definedName name="__rcg50">#REF!</definedName>
    <definedName name="__RSS6" localSheetId="1">'[1]QTY-Cost1'!#REF!</definedName>
    <definedName name="__RSS6">'[1]QTY-Cost1'!#REF!</definedName>
    <definedName name="__sbr10" localSheetId="1">#REF!</definedName>
    <definedName name="__sbr10">#REF!</definedName>
    <definedName name="__sbR6" localSheetId="1">#REF!</definedName>
    <definedName name="__sbR6">#REF!</definedName>
    <definedName name="__sbr8" localSheetId="1">#REF!</definedName>
    <definedName name="__sbr8">#REF!</definedName>
    <definedName name="__sby10" localSheetId="1">#REF!</definedName>
    <definedName name="__sby10">#REF!</definedName>
    <definedName name="__sby12" localSheetId="1">#REF!</definedName>
    <definedName name="__sby12">#REF!</definedName>
    <definedName name="__sby16" localSheetId="1">#REF!</definedName>
    <definedName name="__sby16">#REF!</definedName>
    <definedName name="__sby20" localSheetId="1">#REF!</definedName>
    <definedName name="__sby20">#REF!</definedName>
    <definedName name="__sby25" localSheetId="1">#REF!</definedName>
    <definedName name="__sby25">#REF!</definedName>
    <definedName name="__sby32" localSheetId="1">#REF!</definedName>
    <definedName name="__sby32">#REF!</definedName>
    <definedName name="__sbY40" localSheetId="1">#REF!</definedName>
    <definedName name="__sbY40">#REF!</definedName>
    <definedName name="__SGW24" localSheetId="1">'[1]QTY-Cost1'!#REF!</definedName>
    <definedName name="__SGW24">'[1]QTY-Cost1'!#REF!</definedName>
    <definedName name="__VO3" localSheetId="1">#REF!</definedName>
    <definedName name="__VO3">#REF!</definedName>
    <definedName name="__vo7" localSheetId="1">#REF!</definedName>
    <definedName name="__vo7">#REF!</definedName>
    <definedName name="_1">#N/A</definedName>
    <definedName name="_16mm_Diameter_mild_steel_HSB_bolts_not_exceeding" localSheetId="1">#REF!</definedName>
    <definedName name="_16mm_Diameter_mild_steel_HSB_bolts_not_exceeding">#REF!</definedName>
    <definedName name="_2">#N/A</definedName>
    <definedName name="_3">#N/A</definedName>
    <definedName name="_4">#N/A</definedName>
    <definedName name="_ARS1" localSheetId="1">'[1]QTY-Cost1'!#REF!</definedName>
    <definedName name="_ARS1">'[1]QTY-Cost1'!#REF!</definedName>
    <definedName name="_ARS2" localSheetId="1">'[1]QTY-Cost1'!#REF!</definedName>
    <definedName name="_ARS2">'[1]QTY-Cost1'!#REF!</definedName>
    <definedName name="_ARS3" localSheetId="1">'[1]QTY-Cost1'!#REF!</definedName>
    <definedName name="_ARS3">'[1]QTY-Cost1'!#REF!</definedName>
    <definedName name="_ARS4" localSheetId="1">'[1]QTY-Cost1'!#REF!</definedName>
    <definedName name="_ARS4">'[1]QTY-Cost1'!#REF!</definedName>
    <definedName name="_ARS5" localSheetId="1">'[1]QTY-Cost1'!#REF!</definedName>
    <definedName name="_ARS5">'[1]QTY-Cost1'!#REF!</definedName>
    <definedName name="_ARS6" localSheetId="1">'[1]QTY-Cost1'!#REF!</definedName>
    <definedName name="_ARS6">'[1]QTY-Cost1'!#REF!</definedName>
    <definedName name="_Bwk115" localSheetId="1">#REF!</definedName>
    <definedName name="_Bwk115">#REF!</definedName>
    <definedName name="_Bwk230" localSheetId="1">#REF!</definedName>
    <definedName name="_Bwk230">#REF!</definedName>
    <definedName name="_Dist_Bin" localSheetId="1" hidden="1">#REF!</definedName>
    <definedName name="_Dist_Bin" hidden="1">#REF!</definedName>
    <definedName name="_Dist_Values" localSheetId="1" hidden="1">#REF!</definedName>
    <definedName name="_Dist_Values" hidden="1">#REF!</definedName>
    <definedName name="_DPC25" localSheetId="1">#REF!</definedName>
    <definedName name="_DPC25">#REF!</definedName>
    <definedName name="_dpm25" localSheetId="1">#REF!</definedName>
    <definedName name="_dpm25">#REF!</definedName>
    <definedName name="_dpm75" localSheetId="1">#REF!</definedName>
    <definedName name="_dpm75">#REF!</definedName>
    <definedName name="_dw1" localSheetId="1">#REF!</definedName>
    <definedName name="_dw1">#REF!</definedName>
    <definedName name="_exc1" localSheetId="1">#REF!</definedName>
    <definedName name="_exc1">#REF!</definedName>
    <definedName name="_Fas200" localSheetId="1">#REF!</definedName>
    <definedName name="_Fas200">#REF!</definedName>
    <definedName name="_FCR19" localSheetId="1">#REF!</definedName>
    <definedName name="_FCR19">#REF!</definedName>
    <definedName name="_FCR25" localSheetId="1">#REF!</definedName>
    <definedName name="_FCR25">#REF!</definedName>
    <definedName name="_Fill" localSheetId="1" hidden="1">#REF!</definedName>
    <definedName name="_Fill" hidden="1">#REF!</definedName>
    <definedName name="_xlnm._FilterDatabase" localSheetId="9" hidden="1">Guestroom!$B$1:$B$28</definedName>
    <definedName name="_xlnm._FilterDatabase" localSheetId="1" hidden="1">'SA resi Villa'!$A$4:$S$45</definedName>
    <definedName name="_FRS1" localSheetId="1">'[1]QTY-Cost1'!#REF!</definedName>
    <definedName name="_FRS1">'[1]QTY-Cost1'!#REF!</definedName>
    <definedName name="_frt200" localSheetId="1">'[1]Z-Rate'!#REF!</definedName>
    <definedName name="_frt200">'[1]Z-Rate'!#REF!</definedName>
    <definedName name="_frt300" localSheetId="1">'[1]Z-Rate'!#REF!</definedName>
    <definedName name="_frt300">'[1]Z-Rate'!#REF!</definedName>
    <definedName name="_frt400" localSheetId="1">'[1]Z-Rate'!#REF!</definedName>
    <definedName name="_frt400">'[1]Z-Rate'!#REF!</definedName>
    <definedName name="_frt500" localSheetId="1">'[1]Z-Rate'!#REF!</definedName>
    <definedName name="_frt500">'[1]Z-Rate'!#REF!</definedName>
    <definedName name="_frt800" localSheetId="1">'[1]Z-Rate'!#REF!</definedName>
    <definedName name="_frt800">'[1]Z-Rate'!#REF!</definedName>
    <definedName name="_grd10" localSheetId="1">'[1]Z-Rate'!#REF!</definedName>
    <definedName name="_grd10">'[1]Z-Rate'!#REF!</definedName>
    <definedName name="_HFD1" localSheetId="1">'[1]QTY-Cost1'!#REF!</definedName>
    <definedName name="_HFD1">'[1]QTY-Cost1'!#REF!</definedName>
    <definedName name="_Key1" localSheetId="1" hidden="1">#REF!</definedName>
    <definedName name="_Key1" hidden="1">#REF!</definedName>
    <definedName name="_Key2" localSheetId="1" hidden="1">#REF!</definedName>
    <definedName name="_Key2" hidden="1">#REF!</definedName>
    <definedName name="_KR1" localSheetId="1">#REF!</definedName>
    <definedName name="_KR1">#REF!</definedName>
    <definedName name="_KR2" localSheetId="1">#REF!</definedName>
    <definedName name="_KR2">#REF!</definedName>
    <definedName name="_LLD1" localSheetId="1">'[1]QTY-Cost1'!#REF!</definedName>
    <definedName name="_LLD1">'[1]QTY-Cost1'!#REF!</definedName>
    <definedName name="_Order1" hidden="1">255</definedName>
    <definedName name="_Order2" hidden="1">0</definedName>
    <definedName name="_Parse_In" localSheetId="1" hidden="1">#REF!</definedName>
    <definedName name="_Parse_In" hidden="1">#REF!</definedName>
    <definedName name="_PG2" localSheetId="1">[2]prime!#REF!</definedName>
    <definedName name="_PG2">[2]prime!#REF!</definedName>
    <definedName name="_pla1" localSheetId="1">'[1]Z-Rate'!#REF!</definedName>
    <definedName name="_pla1">'[1]Z-Rate'!#REF!</definedName>
    <definedName name="_pla2" localSheetId="1">'[1]Z-Rate'!#REF!</definedName>
    <definedName name="_pla2">'[1]Z-Rate'!#REF!</definedName>
    <definedName name="_rcg10" localSheetId="1">#REF!</definedName>
    <definedName name="_rcg10">#REF!</definedName>
    <definedName name="_rcg15" localSheetId="1">#REF!</definedName>
    <definedName name="_rcg15">#REF!</definedName>
    <definedName name="_rcg20" localSheetId="1">#REF!</definedName>
    <definedName name="_rcg20">#REF!</definedName>
    <definedName name="_rcg25" localSheetId="1">#REF!</definedName>
    <definedName name="_rcg25">#REF!</definedName>
    <definedName name="_rcg30" localSheetId="1">#REF!</definedName>
    <definedName name="_rcg30">#REF!</definedName>
    <definedName name="_rcg35" localSheetId="1">#REF!</definedName>
    <definedName name="_rcg35">#REF!</definedName>
    <definedName name="_rcg40" localSheetId="1">#REF!</definedName>
    <definedName name="_rcg40">#REF!</definedName>
    <definedName name="_RCg45" localSheetId="1">#REF!</definedName>
    <definedName name="_RCg45">#REF!</definedName>
    <definedName name="_rcg50" localSheetId="1">#REF!</definedName>
    <definedName name="_rcg50">#REF!</definedName>
    <definedName name="_RSS6" localSheetId="1">'[1]QTY-Cost1'!#REF!</definedName>
    <definedName name="_RSS6">'[1]QTY-Cost1'!#REF!</definedName>
    <definedName name="_sbr10" localSheetId="1">#REF!</definedName>
    <definedName name="_sbr10">#REF!</definedName>
    <definedName name="_sbR6" localSheetId="1">#REF!</definedName>
    <definedName name="_sbR6">#REF!</definedName>
    <definedName name="_sbr8" localSheetId="1">#REF!</definedName>
    <definedName name="_sbr8">#REF!</definedName>
    <definedName name="_sby10" localSheetId="1">#REF!</definedName>
    <definedName name="_sby10">#REF!</definedName>
    <definedName name="_sby12" localSheetId="1">#REF!</definedName>
    <definedName name="_sby12">#REF!</definedName>
    <definedName name="_sby16" localSheetId="1">#REF!</definedName>
    <definedName name="_sby16">#REF!</definedName>
    <definedName name="_sby20" localSheetId="1">#REF!</definedName>
    <definedName name="_sby20">#REF!</definedName>
    <definedName name="_sby25" localSheetId="1">#REF!</definedName>
    <definedName name="_sby25">#REF!</definedName>
    <definedName name="_sby32" localSheetId="1">#REF!</definedName>
    <definedName name="_sby32">#REF!</definedName>
    <definedName name="_sbY40" localSheetId="1">#REF!</definedName>
    <definedName name="_sbY40">#REF!</definedName>
    <definedName name="_SGW24" localSheetId="1">'[1]QTY-Cost1'!#REF!</definedName>
    <definedName name="_SGW24">'[1]QTY-Cost1'!#REF!</definedName>
    <definedName name="_Sort" localSheetId="1" hidden="1">#REF!</definedName>
    <definedName name="_Sort" hidden="1">#REF!</definedName>
    <definedName name="_Table1_In1" localSheetId="1" hidden="1">#REF!</definedName>
    <definedName name="_Table1_In1" hidden="1">#REF!</definedName>
    <definedName name="_Table1_Out" localSheetId="1" hidden="1">#REF!</definedName>
    <definedName name="_Table1_Out" hidden="1">#REF!</definedName>
    <definedName name="_VO3" localSheetId="1">#REF!</definedName>
    <definedName name="_VO3">#REF!</definedName>
    <definedName name="_vo7" localSheetId="1">#REF!</definedName>
    <definedName name="_vo7">#REF!</definedName>
    <definedName name="A">#N/A</definedName>
    <definedName name="AA">[3]Sum!$A$1:$IV$3</definedName>
    <definedName name="aassd" localSheetId="1">#REF!</definedName>
    <definedName name="aassd">#REF!</definedName>
    <definedName name="AC">#N/A</definedName>
    <definedName name="AC1_">#N/A</definedName>
    <definedName name="ACMV_system_for_L6_F_B" localSheetId="1">#REF!</definedName>
    <definedName name="ACMV_system_for_L6_F_B">#REF!</definedName>
    <definedName name="Add.Work" localSheetId="1">#REF!</definedName>
    <definedName name="Add.Work">#REF!</definedName>
    <definedName name="Address" localSheetId="1">#REF!</definedName>
    <definedName name="Address">#REF!</definedName>
    <definedName name="AFd" localSheetId="1">#REF!</definedName>
    <definedName name="AFd">#REF!</definedName>
    <definedName name="Afs" localSheetId="1">#REF!</definedName>
    <definedName name="Afs">#REF!</definedName>
    <definedName name="agsfd" localSheetId="1" hidden="1">#REF!</definedName>
    <definedName name="agsfd" hidden="1">#REF!</definedName>
    <definedName name="Ai" localSheetId="1">#REF!</definedName>
    <definedName name="Ai">#REF!</definedName>
    <definedName name="ALLTABULATION" localSheetId="1">#REF!</definedName>
    <definedName name="ALLTABULATION">#REF!</definedName>
    <definedName name="ansdis" localSheetId="1">#REF!</definedName>
    <definedName name="ansdis">#REF!</definedName>
    <definedName name="Apex3" localSheetId="1">#REF!</definedName>
    <definedName name="Apex3">#REF!</definedName>
    <definedName name="APPA" localSheetId="1">#REF!</definedName>
    <definedName name="APPA">#REF!</definedName>
    <definedName name="APPB" localSheetId="1">#REF!</definedName>
    <definedName name="APPB">#REF!</definedName>
    <definedName name="APPD" localSheetId="1">#REF!</definedName>
    <definedName name="APPD">#REF!</definedName>
    <definedName name="are" localSheetId="1">#REF!</definedName>
    <definedName name="are">#REF!</definedName>
    <definedName name="asddf" localSheetId="1">#REF!</definedName>
    <definedName name="asddf">#REF!</definedName>
    <definedName name="asddsafds" localSheetId="1">#REF!</definedName>
    <definedName name="asddsafds">#REF!</definedName>
    <definedName name="asss" localSheetId="1">#REF!</definedName>
    <definedName name="asss">#REF!</definedName>
    <definedName name="aweww" localSheetId="1">#REF!</definedName>
    <definedName name="aweww">#REF!</definedName>
    <definedName name="AX_Supervisor" localSheetId="1">[4]SoftJACE!#REF!</definedName>
    <definedName name="AX_Supervisor">[4]SoftJACE!#REF!</definedName>
    <definedName name="BACnet" localSheetId="1">'[4]Drivers, EZ Packs'!#REF!</definedName>
    <definedName name="BACnet">'[4]Drivers, EZ Packs'!#REF!</definedName>
    <definedName name="bb" localSheetId="1">#REF!</definedName>
    <definedName name="bb">#REF!</definedName>
    <definedName name="bc" localSheetId="1">[5]Comparison!#REF!</definedName>
    <definedName name="bc">[5]Comparison!#REF!</definedName>
    <definedName name="BCLAPINANG" localSheetId="1">#REF!</definedName>
    <definedName name="BCLAPINANG">#REF!</definedName>
    <definedName name="BDOWN" localSheetId="1">#REF!</definedName>
    <definedName name="BDOWN">#REF!</definedName>
    <definedName name="beam" localSheetId="1">#REF!</definedName>
    <definedName name="beam">#REF!</definedName>
    <definedName name="bibt" localSheetId="1">#REF!</definedName>
    <definedName name="bibt">#REF!</definedName>
    <definedName name="bill2" localSheetId="1">'[6]Bill 2'!#REF!</definedName>
    <definedName name="bill2">'[6]Bill 2'!#REF!</definedName>
    <definedName name="bill3" localSheetId="1">#REF!</definedName>
    <definedName name="bill3">#REF!</definedName>
    <definedName name="bill4" localSheetId="1">#REF!</definedName>
    <definedName name="bill4">#REF!</definedName>
    <definedName name="bill5" localSheetId="1">#REF!</definedName>
    <definedName name="bill5">#REF!</definedName>
    <definedName name="bill6" localSheetId="1">#REF!</definedName>
    <definedName name="bill6">#REF!</definedName>
    <definedName name="bill7" localSheetId="1">#REF!</definedName>
    <definedName name="bill7">#REF!</definedName>
    <definedName name="BOARD" localSheetId="1">#REF!</definedName>
    <definedName name="BOARD">#REF!</definedName>
    <definedName name="BORDER1" localSheetId="1">#REF!</definedName>
    <definedName name="BORDER1">#REF!</definedName>
    <definedName name="brcA10" localSheetId="1">#REF!</definedName>
    <definedName name="brcA10">#REF!</definedName>
    <definedName name="BRCA6" localSheetId="1">#REF!</definedName>
    <definedName name="BRCA6">#REF!</definedName>
    <definedName name="brcA7" localSheetId="1">#REF!</definedName>
    <definedName name="brcA7">#REF!</definedName>
    <definedName name="brcA8" localSheetId="1">#REF!</definedName>
    <definedName name="brcA8">#REF!</definedName>
    <definedName name="brcA9" localSheetId="1">#REF!</definedName>
    <definedName name="brcA9">#REF!</definedName>
    <definedName name="brcB10" localSheetId="1">#REF!</definedName>
    <definedName name="brcB10">#REF!</definedName>
    <definedName name="brcB12" localSheetId="1">#REF!</definedName>
    <definedName name="brcB12">#REF!</definedName>
    <definedName name="brcB6" localSheetId="1">#REF!</definedName>
    <definedName name="brcB6">#REF!</definedName>
    <definedName name="brcB7" localSheetId="1">#REF!</definedName>
    <definedName name="brcB7">#REF!</definedName>
    <definedName name="brcB8" localSheetId="1">#REF!</definedName>
    <definedName name="brcB8">#REF!</definedName>
    <definedName name="brcb8J34" localSheetId="1">'[1]Z-Rate'!#REF!</definedName>
    <definedName name="brcb8J34">'[1]Z-Rate'!#REF!</definedName>
    <definedName name="brcB9" localSheetId="1">#REF!</definedName>
    <definedName name="brcB9">#REF!</definedName>
    <definedName name="BSummary" localSheetId="1">#REF!</definedName>
    <definedName name="BSummary">#REF!</definedName>
    <definedName name="BUILDCON" localSheetId="1">#REF!</definedName>
    <definedName name="BUILDCON">#REF!</definedName>
    <definedName name="BuiltIn_Print_Area" localSheetId="1">#REF!</definedName>
    <definedName name="BuiltIn_Print_Area">#REF!</definedName>
    <definedName name="BuiltIn_Print_Area___0" localSheetId="1">#REF!</definedName>
    <definedName name="BuiltIn_Print_Area___0">#REF!</definedName>
    <definedName name="BW" localSheetId="1">[7]PRELIM!#REF!</definedName>
    <definedName name="BW">[7]PRELIM!#REF!</definedName>
    <definedName name="C_P" localSheetId="1">#REF!</definedName>
    <definedName name="C_P">#REF!</definedName>
    <definedName name="c1." localSheetId="1">#REF!</definedName>
    <definedName name="c1.">#REF!</definedName>
    <definedName name="cA" localSheetId="1">'[8]RC Sump (MEDIAN)'!#REF!</definedName>
    <definedName name="cA">'[8]RC Sump (MEDIAN)'!#REF!</definedName>
    <definedName name="carm" localSheetId="1">'[1]Z-Rate'!#REF!</definedName>
    <definedName name="carm">'[1]Z-Rate'!#REF!</definedName>
    <definedName name="Carpet" localSheetId="1">#REF!</definedName>
    <definedName name="Carpet">#REF!</definedName>
    <definedName name="CBLSEL1" localSheetId="1">#REF!</definedName>
    <definedName name="CBLSEL1">#REF!</definedName>
    <definedName name="CBLSEL2" localSheetId="1">#REF!</definedName>
    <definedName name="CBLSEL2">#REF!</definedName>
    <definedName name="CBLSZ" localSheetId="1">#REF!</definedName>
    <definedName name="CBLSZ">#REF!</definedName>
    <definedName name="CBLSZLIM" localSheetId="1">#REF!</definedName>
    <definedName name="CBLSZLIM">#REF!</definedName>
    <definedName name="cbwk" localSheetId="1">#REF!</definedName>
    <definedName name="cbwk">#REF!</definedName>
    <definedName name="Cbwk115" localSheetId="1">#REF!</definedName>
    <definedName name="Cbwk115">#REF!</definedName>
    <definedName name="Cbwk230" localSheetId="1">#REF!</definedName>
    <definedName name="Cbwk230">#REF!</definedName>
    <definedName name="ccc" localSheetId="1" hidden="1">#REF!</definedName>
    <definedName name="ccc" hidden="1">#REF!</definedName>
    <definedName name="ceiUAC" localSheetId="1">#REF!</definedName>
    <definedName name="ceiUAC">#REF!</definedName>
    <definedName name="CERT" localSheetId="1">#REF!</definedName>
    <definedName name="CERT">#REF!</definedName>
    <definedName name="CERTIFICATE" localSheetId="1">#REF!</definedName>
    <definedName name="CERTIFICATE">#REF!</definedName>
    <definedName name="City" localSheetId="1">#REF!</definedName>
    <definedName name="City">#REF!</definedName>
    <definedName name="CL" localSheetId="1">#REF!</definedName>
    <definedName name="CL">#REF!</definedName>
    <definedName name="CLPG" localSheetId="1">#REF!</definedName>
    <definedName name="CLPG">#REF!</definedName>
    <definedName name="CLQTY" localSheetId="1">#REF!</definedName>
    <definedName name="CLQTY">#REF!</definedName>
    <definedName name="Code" localSheetId="1" hidden="1">#REF!</definedName>
    <definedName name="Code" hidden="1">#REF!</definedName>
    <definedName name="Column" localSheetId="1" hidden="1">#REF!</definedName>
    <definedName name="Column" hidden="1">#REF!</definedName>
    <definedName name="Comp_W_total" localSheetId="1">#REF!</definedName>
    <definedName name="Comp_W_total">#REF!</definedName>
    <definedName name="Company" localSheetId="1">#REF!</definedName>
    <definedName name="Company">#REF!</definedName>
    <definedName name="conc" localSheetId="1">#REF!</definedName>
    <definedName name="conc">#REF!</definedName>
    <definedName name="CORE" localSheetId="1">#REF!</definedName>
    <definedName name="CORE">#REF!</definedName>
    <definedName name="CORETYP" localSheetId="1">#REF!</definedName>
    <definedName name="CORETYP">#REF!</definedName>
    <definedName name="CORTYP" localSheetId="1">#REF!</definedName>
    <definedName name="CORTYP">#REF!</definedName>
    <definedName name="cost" localSheetId="1">'[9]Bill 2'!#REF!</definedName>
    <definedName name="cost">'[9]Bill 2'!#REF!</definedName>
    <definedName name="Country" localSheetId="1">#REF!</definedName>
    <definedName name="Country">#REF!</definedName>
    <definedName name="_xlnm.Criteria" localSheetId="1">#REF!</definedName>
    <definedName name="_xlnm.Criteria">#REF!</definedName>
    <definedName name="CRTm" localSheetId="1">#REF!</definedName>
    <definedName name="CRTm">#REF!</definedName>
    <definedName name="CRTR" localSheetId="1">#REF!</definedName>
    <definedName name="CRTR">#REF!</definedName>
    <definedName name="csA" localSheetId="1">#REF!</definedName>
    <definedName name="csA">#REF!</definedName>
    <definedName name="csAq" localSheetId="1">#REF!</definedName>
    <definedName name="csAq">#REF!</definedName>
    <definedName name="csPro" localSheetId="1">#REF!</definedName>
    <definedName name="csPro">#REF!</definedName>
    <definedName name="csR" localSheetId="1">#REF!</definedName>
    <definedName name="csR">#REF!</definedName>
    <definedName name="cutoff" localSheetId="1">#REF!</definedName>
    <definedName name="cutoff">#REF!</definedName>
    <definedName name="D13a" localSheetId="1">#REF!</definedName>
    <definedName name="D13a">#REF!</definedName>
    <definedName name="Data" localSheetId="1">#REF!</definedName>
    <definedName name="Data">#REF!</definedName>
    <definedName name="data1" localSheetId="1" hidden="1">#REF!</definedName>
    <definedName name="data1" hidden="1">#REF!</definedName>
    <definedName name="data2" localSheetId="1" hidden="1">#REF!</definedName>
    <definedName name="data2" hidden="1">#REF!</definedName>
    <definedName name="data3" localSheetId="1" hidden="1">#REF!</definedName>
    <definedName name="data3" hidden="1">#REF!</definedName>
    <definedName name="_xlnm.Database" localSheetId="1">#REF!</definedName>
    <definedName name="_xlnm.Database">#REF!</definedName>
    <definedName name="Datacbl" localSheetId="1">#REF!</definedName>
    <definedName name="Datacbl">#REF!</definedName>
    <definedName name="DATE" localSheetId="1">#REF!</definedName>
    <definedName name="DATE">#REF!</definedName>
    <definedName name="dcore" localSheetId="1">#REF!</definedName>
    <definedName name="dcore">#REF!</definedName>
    <definedName name="dd">'[10]#REF'!$A$1:$IV$2</definedName>
    <definedName name="Dealer" localSheetId="1">#REF!</definedName>
    <definedName name="Dealer">#REF!</definedName>
    <definedName name="DF" localSheetId="1">#REF!</definedName>
    <definedName name="DF">#REF!</definedName>
    <definedName name="DIFF1" localSheetId="1">#REF!</definedName>
    <definedName name="DIFF1">#REF!</definedName>
    <definedName name="DIFF2" localSheetId="1">#REF!</definedName>
    <definedName name="DIFF2">#REF!</definedName>
    <definedName name="Discount" localSheetId="1" hidden="1">#REF!</definedName>
    <definedName name="Discount" hidden="1">#REF!</definedName>
    <definedName name="display_area_2" localSheetId="1" hidden="1">#REF!</definedName>
    <definedName name="display_area_2" hidden="1">#REF!</definedName>
    <definedName name="DLKVA" localSheetId="1">#REF!</definedName>
    <definedName name="DLKVA">#REF!</definedName>
    <definedName name="Dom_acc_total" localSheetId="1">#REF!</definedName>
    <definedName name="Dom_acc_total">#REF!</definedName>
    <definedName name="dpm" localSheetId="1">#REF!</definedName>
    <definedName name="dpm">#REF!</definedName>
    <definedName name="dw" localSheetId="1">#REF!</definedName>
    <definedName name="dw">#REF!</definedName>
    <definedName name="Dwrk_total" localSheetId="1">#REF!</definedName>
    <definedName name="Dwrk_total">#REF!</definedName>
    <definedName name="E" localSheetId="1">#REF!</definedName>
    <definedName name="E">#REF!</definedName>
    <definedName name="Electricity_and_water" localSheetId="1">#REF!</definedName>
    <definedName name="Electricity_and_water">#REF!</definedName>
    <definedName name="Email" localSheetId="1">#REF!</definedName>
    <definedName name="Email">#REF!</definedName>
    <definedName name="erretet" localSheetId="1">#REF!</definedName>
    <definedName name="erretet">#REF!</definedName>
    <definedName name="exc" localSheetId="1">#REF!</definedName>
    <definedName name="exc">#REF!</definedName>
    <definedName name="Excel_BuiltIn_Print_Area_2_1" localSheetId="1">#REF!</definedName>
    <definedName name="Excel_BuiltIn_Print_Area_2_1">#REF!</definedName>
    <definedName name="Excel_BuiltIn_Print_Titles_3" localSheetId="1">#REF!</definedName>
    <definedName name="Excel_BuiltIn_Print_Titles_3">#REF!</definedName>
    <definedName name="ExcO" localSheetId="1">#REF!</definedName>
    <definedName name="ExcO">#REF!</definedName>
    <definedName name="expoxy" localSheetId="1">'[1]Z-Rate'!#REF!</definedName>
    <definedName name="expoxy">'[1]Z-Rate'!#REF!</definedName>
    <definedName name="_xlnm.Extract" localSheetId="1">#REF!</definedName>
    <definedName name="_xlnm.Extract">#REF!</definedName>
    <definedName name="EXTW" localSheetId="1">#REF!</definedName>
    <definedName name="EXTW">#REF!</definedName>
    <definedName name="f" localSheetId="1">#REF!</definedName>
    <definedName name="f">#REF!</definedName>
    <definedName name="F1_QTY" localSheetId="1">#REF!</definedName>
    <definedName name="F1_QTY">#REF!</definedName>
    <definedName name="F2_QTY" localSheetId="1">#REF!</definedName>
    <definedName name="F2_QTY">#REF!</definedName>
    <definedName name="FAC" localSheetId="1">#REF!</definedName>
    <definedName name="FAC">#REF!</definedName>
    <definedName name="Fascia" localSheetId="1">#REF!</definedName>
    <definedName name="Fascia">#REF!</definedName>
    <definedName name="Fascia200" localSheetId="1">#REF!</definedName>
    <definedName name="Fascia200">#REF!</definedName>
    <definedName name="Fax" localSheetId="1">#REF!</definedName>
    <definedName name="Fax">#REF!</definedName>
    <definedName name="FCode" localSheetId="1" hidden="1">#REF!</definedName>
    <definedName name="FCode" hidden="1">#REF!</definedName>
    <definedName name="fcr" localSheetId="1">#REF!</definedName>
    <definedName name="fcr">#REF!</definedName>
    <definedName name="fdsf" localSheetId="1">#REF!</definedName>
    <definedName name="fdsf">#REF!</definedName>
    <definedName name="FFRS4" localSheetId="1">'[1]QTY-Cost1'!#REF!</definedName>
    <definedName name="FFRS4">'[1]QTY-Cost1'!#REF!</definedName>
    <definedName name="fgdf" localSheetId="1">'[11]#REF'!#REF!</definedName>
    <definedName name="fgdf">'[11]#REF'!#REF!</definedName>
    <definedName name="fgt8x8" localSheetId="1">'[1]Z-Rate'!#REF!</definedName>
    <definedName name="fgt8x8">'[1]Z-Rate'!#REF!</definedName>
    <definedName name="fIBRE" localSheetId="1">#REF!</definedName>
    <definedName name="fIBRE">#REF!</definedName>
    <definedName name="first" localSheetId="1">[12]SUMMARY!#REF!</definedName>
    <definedName name="first">[12]SUMMARY!#REF!</definedName>
    <definedName name="flowcrete" localSheetId="1">#REF!</definedName>
    <definedName name="flowcrete">#REF!</definedName>
    <definedName name="Fluc_total" localSheetId="1">#REF!</definedName>
    <definedName name="Fluc_total">#REF!</definedName>
    <definedName name="formatcbl" localSheetId="1">#REF!</definedName>
    <definedName name="formatcbl">#REF!</definedName>
    <definedName name="formatcblrange" localSheetId="1">#REF!</definedName>
    <definedName name="formatcblrange">#REF!</definedName>
    <definedName name="FORMULA1" localSheetId="1">#REF!</definedName>
    <definedName name="FORMULA1">#REF!</definedName>
    <definedName name="FTG12x12" localSheetId="1">#REF!</definedName>
    <definedName name="FTG12x12">#REF!</definedName>
    <definedName name="FTG16x16" localSheetId="1">#REF!</definedName>
    <definedName name="FTG16x16">#REF!</definedName>
    <definedName name="FTG8x8" localSheetId="1">#REF!</definedName>
    <definedName name="FTG8x8">#REF!</definedName>
    <definedName name="ftghd8x8" localSheetId="1">#REF!</definedName>
    <definedName name="ftghd8x8">#REF!</definedName>
    <definedName name="FTr" localSheetId="1">#REF!</definedName>
    <definedName name="FTr">#REF!</definedName>
    <definedName name="FTXNY6" localSheetId="1">'[1]Z-Rate'!#REF!</definedName>
    <definedName name="FTXNY6">'[1]Z-Rate'!#REF!</definedName>
    <definedName name="FTxny600" localSheetId="1">#REF!</definedName>
    <definedName name="FTxny600">#REF!</definedName>
    <definedName name="FTXNY800" localSheetId="1">#REF!</definedName>
    <definedName name="FTXNY800">#REF!</definedName>
    <definedName name="fwk" localSheetId="1">#REF!</definedName>
    <definedName name="fwk">#REF!</definedName>
    <definedName name="gig" localSheetId="1">#REF!</definedName>
    <definedName name="gig">#REF!</definedName>
    <definedName name="giv" localSheetId="1">#REF!</definedName>
    <definedName name="giv">#REF!</definedName>
    <definedName name="glC" localSheetId="1">#REF!</definedName>
    <definedName name="glC">#REF!</definedName>
    <definedName name="glF" localSheetId="1">#REF!</definedName>
    <definedName name="glF">#REF!</definedName>
    <definedName name="glG" localSheetId="1">#REF!</definedName>
    <definedName name="glG">#REF!</definedName>
    <definedName name="glV" localSheetId="1">#REF!</definedName>
    <definedName name="glV">#REF!</definedName>
    <definedName name="H" localSheetId="1">[13]Comparison!#REF!</definedName>
    <definedName name="H">[13]Comparison!#REF!</definedName>
    <definedName name="hafiz" localSheetId="1">#REF!</definedName>
    <definedName name="hafiz">#REF!</definedName>
    <definedName name="haha" localSheetId="1">#REF!</definedName>
    <definedName name="haha">#REF!</definedName>
    <definedName name="has" localSheetId="1">#REF!</definedName>
    <definedName name="has">#REF!</definedName>
    <definedName name="hco" localSheetId="1">'[1]Z-Rate'!#REF!</definedName>
    <definedName name="hco">'[1]Z-Rate'!#REF!</definedName>
    <definedName name="hcore" localSheetId="1">#REF!</definedName>
    <definedName name="hcore">#REF!</definedName>
    <definedName name="Headcbl" localSheetId="1">#REF!</definedName>
    <definedName name="Headcbl">#REF!</definedName>
    <definedName name="Headdata" localSheetId="1">#REF!</definedName>
    <definedName name="Headdata">#REF!</definedName>
    <definedName name="HFD1B" localSheetId="1">'[1]QTY-Cost1'!#REF!</definedName>
    <definedName name="HFD1B">'[1]QTY-Cost1'!#REF!</definedName>
    <definedName name="HiddenRows" localSheetId="1" hidden="1">#REF!</definedName>
    <definedName name="HiddenRows" hidden="1">#REF!</definedName>
    <definedName name="Hood" localSheetId="1">#REF!</definedName>
    <definedName name="Hood">#REF!</definedName>
    <definedName name="HWF" localSheetId="1">#REF!</definedName>
    <definedName name="HWF">#REF!</definedName>
    <definedName name="HWr" localSheetId="1">#REF!</definedName>
    <definedName name="HWr">#REF!</definedName>
    <definedName name="i" localSheetId="1">#REF!</definedName>
    <definedName name="i">#REF!</definedName>
    <definedName name="IB" localSheetId="1">#REF!</definedName>
    <definedName name="IB">#REF!</definedName>
    <definedName name="ICBL" localSheetId="1">#REF!</definedName>
    <definedName name="ICBL">#REF!</definedName>
    <definedName name="icu" localSheetId="1">#REF!</definedName>
    <definedName name="icu">#REF!</definedName>
    <definedName name="ida" localSheetId="1">#REF!</definedName>
    <definedName name="ida">#REF!</definedName>
    <definedName name="ii" localSheetId="1">#REF!</definedName>
    <definedName name="ii">#REF!</definedName>
    <definedName name="iii" localSheetId="1">#REF!</definedName>
    <definedName name="iii">#REF!</definedName>
    <definedName name="IS" localSheetId="1">#REF!</definedName>
    <definedName name="IS">#REF!</definedName>
    <definedName name="J137upvc300" localSheetId="1">'[1]Z-Rate'!#REF!</definedName>
    <definedName name="J137upvc300">'[1]Z-Rate'!#REF!</definedName>
    <definedName name="JACE_NX_AX" localSheetId="1">[4]JACEs!#REF!</definedName>
    <definedName name="JACE_NX_AX">[4]JACEs!#REF!</definedName>
    <definedName name="jjjjj" localSheetId="1">#REF!</definedName>
    <definedName name="jjjjj">#REF!</definedName>
    <definedName name="jjjjkkhhhj" localSheetId="1">#REF!</definedName>
    <definedName name="jjjjkkhhhj">#REF!</definedName>
    <definedName name="jlkjhg" localSheetId="1">#REF!</definedName>
    <definedName name="jlkjhg">#REF!</definedName>
    <definedName name="klwong" localSheetId="1">#REF!</definedName>
    <definedName name="klwong">#REF!</definedName>
    <definedName name="KWHP" localSheetId="1">#REF!</definedName>
    <definedName name="KWHP">#REF!</definedName>
    <definedName name="l" localSheetId="1">#REF!</definedName>
    <definedName name="l">#REF!</definedName>
    <definedName name="La" localSheetId="1">'[8]RC Sump (MEDIAN)'!#REF!</definedName>
    <definedName name="La">'[8]RC Sump (MEDIAN)'!#REF!</definedName>
    <definedName name="labour" localSheetId="1">[14]C6!#REF!</definedName>
    <definedName name="labour">[14]C6!#REF!</definedName>
    <definedName name="lconc" localSheetId="1">#REF!</definedName>
    <definedName name="lconc">#REF!</definedName>
    <definedName name="LE_total" localSheetId="1">#REF!</definedName>
    <definedName name="LE_total">#REF!</definedName>
    <definedName name="LETTER" localSheetId="1">#REF!</definedName>
    <definedName name="LETTER">#REF!</definedName>
    <definedName name="Level_1st_Floor" localSheetId="1">#REF!</definedName>
    <definedName name="Level_1st_Floor">#REF!</definedName>
    <definedName name="LIN" localSheetId="1">[15]preliminaries!#REF!</definedName>
    <definedName name="LIN">[15]preliminaries!#REF!</definedName>
    <definedName name="LINE" localSheetId="1">#REF!</definedName>
    <definedName name="LINE">#REF!</definedName>
    <definedName name="LINES" localSheetId="1">#REF!</definedName>
    <definedName name="LINES">#REF!</definedName>
    <definedName name="Lintol" localSheetId="1">#REF!</definedName>
    <definedName name="Lintol">#REF!</definedName>
    <definedName name="list">'[16]S6B-L(D2)'!$B$345:$F$487</definedName>
    <definedName name="llllll" localSheetId="1">#REF!</definedName>
    <definedName name="llllll">#REF!</definedName>
    <definedName name="LOT" localSheetId="1">#REF!</definedName>
    <definedName name="LOT">#REF!</definedName>
    <definedName name="LTH" localSheetId="1">#REF!</definedName>
    <definedName name="LTH">#REF!</definedName>
    <definedName name="mastertop100" localSheetId="1">#REF!</definedName>
    <definedName name="mastertop100">#REF!</definedName>
    <definedName name="MATERIALS" localSheetId="1">#REF!</definedName>
    <definedName name="MATERIALS">#REF!</definedName>
    <definedName name="Mats_off_total" localSheetId="1">#REF!</definedName>
    <definedName name="Mats_off_total">#REF!</definedName>
    <definedName name="Mats_on_total" localSheetId="1">#REF!</definedName>
    <definedName name="Mats_on_total">#REF!</definedName>
    <definedName name="Max.retention" localSheetId="1">#REF!</definedName>
    <definedName name="Max.retention">#REF!</definedName>
    <definedName name="MCCB" localSheetId="1">#REF!</definedName>
    <definedName name="MCCB">#REF!</definedName>
    <definedName name="MCCBPG" localSheetId="1">#REF!</definedName>
    <definedName name="MCCBPG">#REF!</definedName>
    <definedName name="MCCBQTY" localSheetId="1">#REF!</definedName>
    <definedName name="MCCBQTY">#REF!</definedName>
    <definedName name="MCCBRAT" localSheetId="1">#REF!</definedName>
    <definedName name="MCCBRAT">#REF!</definedName>
    <definedName name="ME" localSheetId="1">[17]Workdone!#REF!</definedName>
    <definedName name="ME">[17]Workdone!#REF!</definedName>
    <definedName name="mm" localSheetId="1">#REF!</definedName>
    <definedName name="mm">#REF!</definedName>
    <definedName name="msc" localSheetId="1">'[1]Z-Rate'!#REF!</definedName>
    <definedName name="msc">'[1]Z-Rate'!#REF!</definedName>
    <definedName name="MSR" localSheetId="1">#REF!</definedName>
    <definedName name="MSR">#REF!</definedName>
    <definedName name="mst" localSheetId="1">'[1]Z-Rate'!#REF!</definedName>
    <definedName name="mst">'[1]Z-Rate'!#REF!</definedName>
    <definedName name="msu" localSheetId="1">'[1]Z-Rate'!#REF!</definedName>
    <definedName name="msu">'[1]Z-Rate'!#REF!</definedName>
    <definedName name="msub" localSheetId="1">'[1]Z-Rate'!#REF!</definedName>
    <definedName name="msub">'[1]Z-Rate'!#REF!</definedName>
    <definedName name="MT" localSheetId="1">#REF!</definedName>
    <definedName name="MT">#REF!</definedName>
    <definedName name="N" localSheetId="1">#REF!</definedName>
    <definedName name="N">#REF!</definedName>
    <definedName name="Name" localSheetId="1">#REF!</definedName>
    <definedName name="Name">#REF!</definedName>
    <definedName name="NCT" localSheetId="1">#REF!</definedName>
    <definedName name="NCT">#REF!</definedName>
    <definedName name="new" localSheetId="1" hidden="1">#REF!</definedName>
    <definedName name="new" hidden="1">#REF!</definedName>
    <definedName name="NO" localSheetId="1">#REF!</definedName>
    <definedName name="NO">#REF!</definedName>
    <definedName name="nos" localSheetId="1">#REF!</definedName>
    <definedName name="nos">#REF!</definedName>
    <definedName name="Nosing" localSheetId="1">#REF!</definedName>
    <definedName name="Nosing">#REF!</definedName>
    <definedName name="NSC" localSheetId="1">#REF!</definedName>
    <definedName name="NSC">#REF!</definedName>
    <definedName name="ntah" localSheetId="1">#REF!</definedName>
    <definedName name="ntah">#REF!</definedName>
    <definedName name="O" localSheetId="1">#REF!</definedName>
    <definedName name="O">#REF!</definedName>
    <definedName name="o.contract.sum" localSheetId="1">#REF!</definedName>
    <definedName name="o.contract.sum">#REF!</definedName>
    <definedName name="OrderTable" localSheetId="1" hidden="1">#REF!</definedName>
    <definedName name="OrderTable" hidden="1">#REF!</definedName>
    <definedName name="P" localSheetId="1">#REF!</definedName>
    <definedName name="P">#REF!</definedName>
    <definedName name="pae" localSheetId="1">'[1]Z-Rate'!#REF!</definedName>
    <definedName name="pae">'[1]Z-Rate'!#REF!</definedName>
    <definedName name="pai" localSheetId="1">'[1]Z-Rate'!#REF!</definedName>
    <definedName name="pai">'[1]Z-Rate'!#REF!</definedName>
    <definedName name="PaintC" localSheetId="1">#REF!</definedName>
    <definedName name="PaintC">#REF!</definedName>
    <definedName name="PaintCB" localSheetId="1">#REF!</definedName>
    <definedName name="PaintCB">#REF!</definedName>
    <definedName name="PaintDF" localSheetId="1">#REF!</definedName>
    <definedName name="PaintDF">#REF!</definedName>
    <definedName name="PaintDL" localSheetId="1">#REF!</definedName>
    <definedName name="PaintDL">#REF!</definedName>
    <definedName name="PaintE" localSheetId="1">#REF!</definedName>
    <definedName name="PaintE">#REF!</definedName>
    <definedName name="paintf" localSheetId="1">#REF!</definedName>
    <definedName name="paintf">#REF!</definedName>
    <definedName name="PaintGI" localSheetId="1">#REF!</definedName>
    <definedName name="PaintGI">#REF!</definedName>
    <definedName name="PaintI" localSheetId="1">#REF!</definedName>
    <definedName name="PaintI">#REF!</definedName>
    <definedName name="PaintP" localSheetId="1">#REF!</definedName>
    <definedName name="PaintP">#REF!</definedName>
    <definedName name="paintR" localSheetId="1">#REF!</definedName>
    <definedName name="paintR">#REF!</definedName>
    <definedName name="paints" localSheetId="1">#REF!</definedName>
    <definedName name="paints">#REF!</definedName>
    <definedName name="Paperh" localSheetId="1">#REF!</definedName>
    <definedName name="Paperh">#REF!</definedName>
    <definedName name="pcei" localSheetId="1">'[1]Z-Rate'!#REF!</definedName>
    <definedName name="pcei">'[1]Z-Rate'!#REF!</definedName>
    <definedName name="pdf" localSheetId="1">'[1]Z-Rate'!#REF!</definedName>
    <definedName name="pdf">'[1]Z-Rate'!#REF!</definedName>
    <definedName name="pdl" localSheetId="1">'[1]Z-Rate'!#REF!</definedName>
    <definedName name="pdl">'[1]Z-Rate'!#REF!</definedName>
    <definedName name="Peri" localSheetId="1" hidden="1">#REF!</definedName>
    <definedName name="Peri" hidden="1">#REF!</definedName>
    <definedName name="PF" localSheetId="1">#REF!</definedName>
    <definedName name="PF">#REF!</definedName>
    <definedName name="PGDQINP" localSheetId="1">#REF!</definedName>
    <definedName name="PGDQINP">#REF!</definedName>
    <definedName name="PGDSINP" localSheetId="1">#REF!</definedName>
    <definedName name="PGDSINP">#REF!</definedName>
    <definedName name="PH" localSheetId="1">#REF!</definedName>
    <definedName name="PH">#REF!</definedName>
    <definedName name="Phone" localSheetId="1">#REF!</definedName>
    <definedName name="Phone">#REF!</definedName>
    <definedName name="pil">[18]Sum!$A$1:$IV$4</definedName>
    <definedName name="pile" localSheetId="1">#REF!</definedName>
    <definedName name="pile">#REF!</definedName>
    <definedName name="pile150" localSheetId="1">[19]FOUL!#REF!</definedName>
    <definedName name="pile150">[19]FOUL!#REF!</definedName>
    <definedName name="Pillar" localSheetId="1">#REF!</definedName>
    <definedName name="Pillar">#REF!</definedName>
    <definedName name="piyr" localSheetId="1">#REF!</definedName>
    <definedName name="piyr">#REF!</definedName>
    <definedName name="plastE" localSheetId="1">#REF!</definedName>
    <definedName name="plastE">#REF!</definedName>
    <definedName name="PlastI" localSheetId="1">#REF!</definedName>
    <definedName name="PlastI">#REF!</definedName>
    <definedName name="PLG" localSheetId="1">#REF!</definedName>
    <definedName name="PLG">#REF!</definedName>
    <definedName name="PNR" localSheetId="1">#REF!</definedName>
    <definedName name="PNR">#REF!</definedName>
    <definedName name="POINT1" localSheetId="1">#REF!</definedName>
    <definedName name="POINT1">#REF!</definedName>
    <definedName name="POINT2" localSheetId="1">#REF!</definedName>
    <definedName name="POINT2">#REF!</definedName>
    <definedName name="powerf" localSheetId="1">#REF!</definedName>
    <definedName name="powerf">#REF!</definedName>
    <definedName name="ppi" localSheetId="1">'[1]Z-Rate'!#REF!</definedName>
    <definedName name="ppi">'[1]Z-Rate'!#REF!</definedName>
    <definedName name="Prel_total" localSheetId="1">#REF!</definedName>
    <definedName name="Prel_total">#REF!</definedName>
    <definedName name="PRELIM" localSheetId="1">#REF!</definedName>
    <definedName name="PRELIM">#REF!</definedName>
    <definedName name="PRELIM1" localSheetId="1">#REF!</definedName>
    <definedName name="PRELIM1">#REF!</definedName>
    <definedName name="prem" localSheetId="1">#REF!</definedName>
    <definedName name="prem">#REF!</definedName>
    <definedName name="previous" localSheetId="1">#REF!</definedName>
    <definedName name="previous">#REF!</definedName>
    <definedName name="_xlnm.Print_Area" localSheetId="1">'SA resi Villa'!$A$1:$M$44</definedName>
    <definedName name="_xlnm.Print_Area" localSheetId="6">'SA- Treatment Room'!$A$1:$M$22</definedName>
    <definedName name="_xlnm.Print_Area" localSheetId="5">'SA-ADD'!$A$1:$M$18</definedName>
    <definedName name="_xlnm.Print_Area" localSheetId="7">'SA-Banquet'!$A$1:$M$20</definedName>
    <definedName name="_xlnm.Print_Area" localSheetId="2">'SA-Exec Office '!$A$1:$M$19</definedName>
    <definedName name="_xlnm.Print_Area" localSheetId="0">'SA-Kampung Villa'!$A$2:$O$29</definedName>
    <definedName name="_xlnm.Print_Area" localSheetId="8">'SA-Restaurant'!$A$1:$M$16</definedName>
    <definedName name="_xlnm.Print_Area">#REF!</definedName>
    <definedName name="Print_Area_MI" localSheetId="1">#REF!</definedName>
    <definedName name="Print_Area_MI">#REF!</definedName>
    <definedName name="Print_Area_MI_1" localSheetId="1">#REF!</definedName>
    <definedName name="Print_Area_MI_1">#REF!</definedName>
    <definedName name="_xlnm.Print_Titles" localSheetId="4">'SA- Hotel Lobby'!$2:$6</definedName>
    <definedName name="_xlnm.Print_Titles" localSheetId="1">'SA resi Villa'!$2:$6</definedName>
    <definedName name="_xlnm.Print_Titles" localSheetId="6">'SA- Treatment Room'!$2:$6</definedName>
    <definedName name="_xlnm.Print_Titles" localSheetId="5">'SA-ADD'!$2:$6</definedName>
    <definedName name="_xlnm.Print_Titles" localSheetId="7">'SA-Banquet'!$2:$6</definedName>
    <definedName name="_xlnm.Print_Titles" localSheetId="2">'SA-Exec Office '!$2:$6</definedName>
    <definedName name="_xlnm.Print_Titles" localSheetId="0">'SA-Kampung Villa'!$1:$5</definedName>
    <definedName name="_xlnm.Print_Titles" localSheetId="3">'SA-Kid &amp; Teen Club'!$2:$6</definedName>
    <definedName name="_xlnm.Print_Titles" localSheetId="8">'SA-Restaurant'!$2:$7</definedName>
    <definedName name="_xlnm.Print_Titles">#N/A</definedName>
    <definedName name="Print_Titles_MI" localSheetId="1">#REF!</definedName>
    <definedName name="Print_Titles_MI">#REF!</definedName>
    <definedName name="ProdForm" localSheetId="1" hidden="1">#REF!</definedName>
    <definedName name="ProdForm" hidden="1">#REF!</definedName>
    <definedName name="Product" localSheetId="1" hidden="1">#REF!</definedName>
    <definedName name="Product" hidden="1">#REF!</definedName>
    <definedName name="PROJECT" localSheetId="1">#REF!</definedName>
    <definedName name="PROJECT">#REF!</definedName>
    <definedName name="psp" localSheetId="1">'[1]Z-Rate'!#REF!</definedName>
    <definedName name="psp">'[1]Z-Rate'!#REF!</definedName>
    <definedName name="PVD" localSheetId="1">#REF!</definedName>
    <definedName name="PVD">#REF!</definedName>
    <definedName name="qralj" localSheetId="1">#REF!</definedName>
    <definedName name="qralj">#REF!</definedName>
    <definedName name="qwet" localSheetId="1">#REF!</definedName>
    <definedName name="qwet">#REF!</definedName>
    <definedName name="RAHH" localSheetId="1">#REF!</definedName>
    <definedName name="RAHH">#REF!</definedName>
    <definedName name="RAJA" localSheetId="1">#REF!</definedName>
    <definedName name="RAJA">#REF!</definedName>
    <definedName name="RCArea" localSheetId="1" hidden="1">#REF!</definedName>
    <definedName name="RCArea" hidden="1">#REF!</definedName>
    <definedName name="rcg25J18" localSheetId="1">#REF!</definedName>
    <definedName name="rcg25J18">#REF!</definedName>
    <definedName name="rft" localSheetId="1">'[1]Z-Rate'!#REF!</definedName>
    <definedName name="rft">'[1]Z-Rate'!#REF!</definedName>
    <definedName name="ridge" localSheetId="1">'[1]Z-Rate'!#REF!</definedName>
    <definedName name="ridge">'[1]Z-Rate'!#REF!</definedName>
    <definedName name="RMRidge" localSheetId="1">'[1]Z-Rate'!#REF!</definedName>
    <definedName name="RMRidge">'[1]Z-Rate'!#REF!</definedName>
    <definedName name="Rmst" localSheetId="1">'[1]Z-Rate'!#REF!</definedName>
    <definedName name="Rmst">'[1]Z-Rate'!#REF!</definedName>
    <definedName name="RRidge" localSheetId="1">'[1]Z-Rate'!#REF!</definedName>
    <definedName name="RRidge">'[1]Z-Rate'!#REF!</definedName>
    <definedName name="rsb" localSheetId="1">#REF!</definedName>
    <definedName name="rsb">#REF!</definedName>
    <definedName name="rst" localSheetId="1">'[1]Z-Rate'!#REF!</definedName>
    <definedName name="rst">'[1]Z-Rate'!#REF!</definedName>
    <definedName name="RThw" localSheetId="1">#REF!</definedName>
    <definedName name="RThw">#REF!</definedName>
    <definedName name="rtil" localSheetId="1">'[1]Z-Rate'!#REF!</definedName>
    <definedName name="rtil">'[1]Z-Rate'!#REF!</definedName>
    <definedName name="rtile" localSheetId="1">'[1]Z-Rate'!#REF!</definedName>
    <definedName name="rtile">'[1]Z-Rate'!#REF!</definedName>
    <definedName name="Rtm" localSheetId="1">#REF!</definedName>
    <definedName name="Rtm">#REF!</definedName>
    <definedName name="rtru" localSheetId="1">'[1]Z-Rate'!#REF!</definedName>
    <definedName name="rtru">'[1]Z-Rate'!#REF!</definedName>
    <definedName name="RVDOLLIM" localSheetId="1">#REF!</definedName>
    <definedName name="RVDOLLIM">#REF!</definedName>
    <definedName name="s" localSheetId="1">#REF!</definedName>
    <definedName name="s">#REF!</definedName>
    <definedName name="sa">'[20]Cert  '!$A$1:$N$77</definedName>
    <definedName name="sand" localSheetId="1">#REF!</definedName>
    <definedName name="sand">#REF!</definedName>
    <definedName name="SandB" localSheetId="1">#REF!</definedName>
    <definedName name="SandB">#REF!</definedName>
    <definedName name="sbb" localSheetId="1">#REF!</definedName>
    <definedName name="sbb">#REF!</definedName>
    <definedName name="sbR" localSheetId="1">#REF!</definedName>
    <definedName name="sbR">#REF!</definedName>
    <definedName name="Sbwk115" localSheetId="1">#REF!</definedName>
    <definedName name="Sbwk115">#REF!</definedName>
    <definedName name="Sbwk230" localSheetId="1">#REF!</definedName>
    <definedName name="Sbwk230">#REF!</definedName>
    <definedName name="sby" localSheetId="1">#REF!</definedName>
    <definedName name="sby">#REF!</definedName>
    <definedName name="SCC" localSheetId="1">#REF!</definedName>
    <definedName name="SCC">#REF!</definedName>
    <definedName name="SD" localSheetId="1">#REF!</definedName>
    <definedName name="SD">#REF!</definedName>
    <definedName name="sdasadsa" localSheetId="1">#REF!</definedName>
    <definedName name="sdasadsa">#REF!</definedName>
    <definedName name="sdsa" localSheetId="1">#REF!</definedName>
    <definedName name="sdsa">#REF!</definedName>
    <definedName name="sdxcz" localSheetId="1">#REF!</definedName>
    <definedName name="sdxcz">#REF!</definedName>
    <definedName name="SHHET1">'[21]EMEP-1-Summary'!$A$1:$B$56</definedName>
    <definedName name="ShowerR" localSheetId="1">#REF!</definedName>
    <definedName name="ShowerR">#REF!</definedName>
    <definedName name="sinkss" localSheetId="1">#REF!</definedName>
    <definedName name="sinkss">#REF!</definedName>
    <definedName name="SkC" localSheetId="1">#REF!</definedName>
    <definedName name="SkC">#REF!</definedName>
    <definedName name="Small_Building_Supervisor" localSheetId="1">[4]SoftJACE!#REF!</definedName>
    <definedName name="Small_Building_Supervisor">[4]SoftJACE!#REF!</definedName>
    <definedName name="soaph" localSheetId="1">#REF!</definedName>
    <definedName name="soaph">#REF!</definedName>
    <definedName name="SPARE" localSheetId="1">#REF!</definedName>
    <definedName name="SPARE">#REF!</definedName>
    <definedName name="SpecialPrice" localSheetId="1" hidden="1">#REF!</definedName>
    <definedName name="SpecialPrice" hidden="1">#REF!</definedName>
    <definedName name="Squatt" localSheetId="1">#REF!</definedName>
    <definedName name="Squatt">#REF!</definedName>
    <definedName name="SS" localSheetId="1">#REF!</definedName>
    <definedName name="SS">#REF!</definedName>
    <definedName name="ST" localSheetId="1">#REF!</definedName>
    <definedName name="ST">#REF!</definedName>
    <definedName name="State" localSheetId="1">#REF!</definedName>
    <definedName name="State">#REF!</definedName>
    <definedName name="Statory" localSheetId="1">#REF!</definedName>
    <definedName name="Statory">#REF!</definedName>
    <definedName name="sum" localSheetId="1">#REF!</definedName>
    <definedName name="sum">#REF!</definedName>
    <definedName name="Sum." localSheetId="1">#REF!</definedName>
    <definedName name="Sum.">#REF!</definedName>
    <definedName name="Summary" localSheetId="1">#REF!</definedName>
    <definedName name="Summary">#REF!</definedName>
    <definedName name="Supervisor_Drivers" localSheetId="1">[4]SoftJACE!#REF!</definedName>
    <definedName name="Supervisor_Drivers">[4]SoftJACE!#REF!</definedName>
    <definedName name="SW" localSheetId="1">#REF!</definedName>
    <definedName name="SW">#REF!</definedName>
    <definedName name="SWG24F75" localSheetId="1">'[1]QTY-Cost1'!#REF!</definedName>
    <definedName name="SWG24F75">'[1]QTY-Cost1'!#REF!</definedName>
    <definedName name="SZ" localSheetId="1">#REF!</definedName>
    <definedName name="SZ">#REF!</definedName>
    <definedName name="SZPG" localSheetId="1">#REF!</definedName>
    <definedName name="SZPG">#REF!</definedName>
    <definedName name="SZTYPE" localSheetId="1">#REF!</definedName>
    <definedName name="SZTYPE">#REF!</definedName>
    <definedName name="TABCBLTYP" localSheetId="1">#REF!</definedName>
    <definedName name="TABCBLTYP">#REF!</definedName>
    <definedName name="TABLE1" localSheetId="1">#REF!</definedName>
    <definedName name="TABLE1">#REF!</definedName>
    <definedName name="Table1A" localSheetId="1">#REF!</definedName>
    <definedName name="Table1A">#REF!</definedName>
    <definedName name="TABLE2" localSheetId="1">#REF!</definedName>
    <definedName name="TABLE2">#REF!</definedName>
    <definedName name="TABLE3" localSheetId="1">#REF!</definedName>
    <definedName name="TABLE3">#REF!</definedName>
    <definedName name="TABLE4" localSheetId="1">#REF!</definedName>
    <definedName name="TABLE4">#REF!</definedName>
    <definedName name="TABLE5" localSheetId="1">#REF!</definedName>
    <definedName name="TABLE5">#REF!</definedName>
    <definedName name="Table5A" localSheetId="1">#REF!</definedName>
    <definedName name="Table5A">#REF!</definedName>
    <definedName name="TABLE6" localSheetId="1">#REF!</definedName>
    <definedName name="TABLE6">#REF!</definedName>
    <definedName name="TABLE7" localSheetId="1">#REF!</definedName>
    <definedName name="TABLE7">#REF!</definedName>
    <definedName name="TABLE8" localSheetId="1">#REF!</definedName>
    <definedName name="TABLE8">#REF!</definedName>
    <definedName name="tbl_ProdInfo" localSheetId="1" hidden="1">#REF!</definedName>
    <definedName name="tbl_ProdInfo" hidden="1">#REF!</definedName>
    <definedName name="TDR" localSheetId="1">'[1]Z-Rate'!#REF!</definedName>
    <definedName name="TDR">'[1]Z-Rate'!#REF!</definedName>
    <definedName name="Tender_total" localSheetId="1">#REF!</definedName>
    <definedName name="Tender_total">#REF!</definedName>
    <definedName name="termite" localSheetId="1">#REF!</definedName>
    <definedName name="termite">#REF!</definedName>
    <definedName name="Ties" localSheetId="1">#REF!</definedName>
    <definedName name="Ties">#REF!</definedName>
    <definedName name="tile200" localSheetId="1">'[1]Z-Rate'!#REF!</definedName>
    <definedName name="tile200">'[1]Z-Rate'!#REF!</definedName>
    <definedName name="tile2x2" localSheetId="1">'[1]Z-Rate'!#REF!</definedName>
    <definedName name="tile2x2">'[1]Z-Rate'!#REF!</definedName>
    <definedName name="tile300" localSheetId="1">'[1]Z-Rate'!#REF!</definedName>
    <definedName name="tile300">'[1]Z-Rate'!#REF!</definedName>
    <definedName name="tile400" localSheetId="1">'[1]Z-Rate'!#REF!</definedName>
    <definedName name="tile400">'[1]Z-Rate'!#REF!</definedName>
    <definedName name="tile500" localSheetId="1">'[1]Z-Rate'!#REF!</definedName>
    <definedName name="tile500">'[1]Z-Rate'!#REF!</definedName>
    <definedName name="tile800" localSheetId="1">'[1]Z-Rate'!#REF!</definedName>
    <definedName name="tile800">'[1]Z-Rate'!#REF!</definedName>
    <definedName name="TJ" localSheetId="1">#REF!</definedName>
    <definedName name="TJ">#REF!</definedName>
    <definedName name="To_supply_and_install_galvanized_expanded_metal_complete_with" localSheetId="1">#REF!</definedName>
    <definedName name="To_supply_and_install_galvanized_expanded_metal_complete_with">#REF!</definedName>
    <definedName name="TOTAL">#N/A</definedName>
    <definedName name="Tower_total" localSheetId="1">#REF!</definedName>
    <definedName name="Tower_total">#REF!</definedName>
    <definedName name="TYP" localSheetId="1">#REF!</definedName>
    <definedName name="TYP">#REF!</definedName>
    <definedName name="unison" localSheetId="1">#REF!</definedName>
    <definedName name="unison">#REF!</definedName>
    <definedName name="uPVC100" localSheetId="1">#REF!</definedName>
    <definedName name="uPVC100">#REF!</definedName>
    <definedName name="uPVC150" localSheetId="1">#REF!</definedName>
    <definedName name="uPVC150">#REF!</definedName>
    <definedName name="uPVC300" localSheetId="1">#REF!</definedName>
    <definedName name="uPVC300">#REF!</definedName>
    <definedName name="upvc75" localSheetId="1">#REF!</definedName>
    <definedName name="upvc75">#REF!</definedName>
    <definedName name="VD" localSheetId="1">#REF!</definedName>
    <definedName name="VD">#REF!</definedName>
    <definedName name="VO" localSheetId="1">#REF!</definedName>
    <definedName name="VO">#REF!</definedName>
    <definedName name="Vo_total" localSheetId="1">#REF!</definedName>
    <definedName name="Vo_total">#REF!</definedName>
    <definedName name="vo2.1" localSheetId="1">#REF!</definedName>
    <definedName name="vo2.1">#REF!</definedName>
    <definedName name="VO3i" localSheetId="1">#REF!</definedName>
    <definedName name="VO3i">#REF!</definedName>
    <definedName name="VOLT" localSheetId="1">#REF!</definedName>
    <definedName name="VOLT">#REF!</definedName>
    <definedName name="VOLTAGE" localSheetId="1">#REF!</definedName>
    <definedName name="VOLTAGE">#REF!</definedName>
    <definedName name="Vv" localSheetId="1">#REF!</definedName>
    <definedName name="Vv">#REF!</definedName>
    <definedName name="Wallplate" localSheetId="1">#REF!</definedName>
    <definedName name="Wallplate">#REF!</definedName>
    <definedName name="washb" localSheetId="1">#REF!</definedName>
    <definedName name="washb">#REF!</definedName>
    <definedName name="wat1x1" localSheetId="1">'[1]Z-Rate'!#REF!</definedName>
    <definedName name="wat1x1">'[1]Z-Rate'!#REF!</definedName>
    <definedName name="wat8x10" localSheetId="1">'[1]Z-Rate'!#REF!</definedName>
    <definedName name="wat8x10">'[1]Z-Rate'!#REF!</definedName>
    <definedName name="waterc" localSheetId="1">#REF!</definedName>
    <definedName name="waterc">#REF!</definedName>
    <definedName name="wb" localSheetId="1">#REF!</definedName>
    <definedName name="wb">#REF!</definedName>
    <definedName name="wcr" localSheetId="1">#REF!</definedName>
    <definedName name="wcr">#REF!</definedName>
    <definedName name="wcs" localSheetId="1">#REF!</definedName>
    <definedName name="wcs">#REF!</definedName>
    <definedName name="WDONE" localSheetId="1">#REF!</definedName>
    <definedName name="WDONE">#REF!</definedName>
    <definedName name="WHB" localSheetId="1">'[1]QTY-Cost1'!#REF!</definedName>
    <definedName name="WHB">'[1]QTY-Cost1'!#REF!</definedName>
    <definedName name="Wplate" localSheetId="1">#REF!</definedName>
    <definedName name="Wplate">#REF!</definedName>
    <definedName name="WPMvandex" localSheetId="1">#REF!</definedName>
    <definedName name="WPMvandex">#REF!</definedName>
    <definedName name="WTb" localSheetId="1">#REF!</definedName>
    <definedName name="WTb">#REF!</definedName>
    <definedName name="WTG12x12" localSheetId="1">#REF!</definedName>
    <definedName name="WTG12x12">#REF!</definedName>
    <definedName name="WTG8x10" localSheetId="1">#REF!</definedName>
    <definedName name="WTG8x10">#REF!</definedName>
    <definedName name="WTp" localSheetId="1">#REF!</definedName>
    <definedName name="WTp">#REF!</definedName>
    <definedName name="XNY600" localSheetId="1">#REF!</definedName>
    <definedName name="XNY600">#REF!</definedName>
    <definedName name="yuiol" localSheetId="1">#REF!</definedName>
    <definedName name="yuiol">#REF!</definedName>
    <definedName name="zero" localSheetId="1">[22]SUMMARY!#REF!</definedName>
    <definedName name="zero">[22]SUMMARY!#REF!</definedName>
    <definedName name="Zip" localSheetId="1">#REF!</definedName>
    <definedName name="Zip">#REF!</definedName>
  </definedNames>
  <calcPr calcId="152511" concurrentCalc="0"/>
</workbook>
</file>

<file path=xl/calcChain.xml><?xml version="1.0" encoding="utf-8"?>
<calcChain xmlns="http://schemas.openxmlformats.org/spreadsheetml/2006/main">
  <c r="O5" i="18" l="1"/>
  <c r="O6" i="18"/>
  <c r="O7" i="18"/>
  <c r="O8" i="18"/>
  <c r="O9" i="18"/>
  <c r="O10" i="18"/>
  <c r="O11" i="18"/>
  <c r="O12" i="18"/>
  <c r="O13" i="18"/>
  <c r="O14" i="18"/>
  <c r="O15" i="18"/>
  <c r="O16" i="18"/>
  <c r="O17" i="18"/>
  <c r="O18" i="18"/>
  <c r="O19" i="18"/>
  <c r="O20" i="18"/>
  <c r="O21" i="18"/>
  <c r="O22" i="18"/>
  <c r="O23" i="18"/>
  <c r="O24" i="18"/>
  <c r="O25" i="18"/>
  <c r="O26" i="18"/>
  <c r="O27" i="18"/>
  <c r="O28" i="18"/>
  <c r="O29" i="18"/>
  <c r="O30" i="18"/>
  <c r="O31" i="18"/>
  <c r="O32" i="18"/>
  <c r="O33" i="18"/>
  <c r="O34" i="18"/>
  <c r="O35" i="18"/>
  <c r="O36" i="18"/>
  <c r="O37" i="18"/>
  <c r="O38" i="18"/>
  <c r="O39" i="18"/>
  <c r="O40" i="18"/>
  <c r="O41" i="18"/>
  <c r="O42" i="18"/>
  <c r="O43" i="18"/>
  <c r="O44" i="18"/>
  <c r="O45" i="18"/>
  <c r="O46" i="18"/>
  <c r="O4" i="18"/>
  <c r="D46" i="18"/>
  <c r="D45" i="18"/>
  <c r="D44" i="18"/>
  <c r="D43" i="18"/>
  <c r="D42" i="18"/>
  <c r="D41" i="18"/>
  <c r="D40" i="18"/>
  <c r="D39" i="18"/>
  <c r="D38" i="18"/>
  <c r="D37" i="18"/>
  <c r="D36" i="18"/>
  <c r="D35" i="18"/>
  <c r="D34" i="18"/>
  <c r="D33" i="18"/>
  <c r="D32" i="18"/>
  <c r="D31" i="18"/>
  <c r="D30" i="18"/>
  <c r="D29" i="18"/>
  <c r="D28" i="18"/>
  <c r="D27" i="18"/>
  <c r="D26" i="18"/>
  <c r="D25" i="18"/>
  <c r="D24" i="18"/>
  <c r="D23" i="18"/>
  <c r="D22" i="18"/>
  <c r="D21" i="18"/>
  <c r="D20" i="18"/>
  <c r="D19" i="18"/>
  <c r="D18" i="18"/>
  <c r="D17" i="18"/>
  <c r="D10" i="18"/>
  <c r="D9" i="18"/>
  <c r="D8" i="18"/>
  <c r="D7" i="18"/>
  <c r="C46" i="18"/>
  <c r="C45" i="18"/>
  <c r="C44" i="18"/>
  <c r="C43" i="18"/>
  <c r="C42" i="18"/>
  <c r="C41" i="18"/>
  <c r="C40" i="18"/>
  <c r="C39" i="18"/>
  <c r="C38" i="18"/>
  <c r="C37" i="18"/>
  <c r="C36" i="18"/>
  <c r="C35" i="18"/>
  <c r="C34" i="18"/>
  <c r="C33" i="18"/>
  <c r="C32" i="18"/>
  <c r="C31" i="18"/>
  <c r="C30" i="18"/>
  <c r="C29" i="18"/>
  <c r="C28" i="18"/>
  <c r="C27" i="18"/>
  <c r="C26" i="18"/>
  <c r="C25" i="18"/>
  <c r="C24" i="18"/>
  <c r="C23" i="18"/>
  <c r="C22" i="18"/>
  <c r="C21" i="18"/>
  <c r="C20" i="18"/>
  <c r="C19" i="18"/>
  <c r="C18" i="18"/>
  <c r="C17" i="18"/>
  <c r="C10" i="18"/>
  <c r="C9" i="18"/>
  <c r="C8" i="18"/>
  <c r="C7" i="18"/>
  <c r="A46" i="18"/>
  <c r="A45" i="18"/>
  <c r="A44" i="18"/>
  <c r="A43" i="18"/>
  <c r="A42" i="18"/>
  <c r="A41" i="18"/>
  <c r="A40" i="18"/>
  <c r="A39" i="18"/>
  <c r="A38" i="18"/>
  <c r="A37" i="18"/>
  <c r="A36" i="18"/>
  <c r="A35" i="18"/>
  <c r="A34" i="18"/>
  <c r="A33" i="18"/>
  <c r="A32" i="18"/>
  <c r="A31" i="18"/>
  <c r="A30" i="18"/>
  <c r="A29" i="18"/>
  <c r="A28" i="18"/>
  <c r="A27" i="18"/>
  <c r="A26" i="18"/>
  <c r="A25" i="18"/>
  <c r="A24" i="18"/>
  <c r="A23" i="18"/>
  <c r="A22" i="18"/>
  <c r="A21" i="18"/>
  <c r="A20" i="18"/>
  <c r="A19" i="18"/>
  <c r="A18" i="18"/>
  <c r="A17" i="18"/>
  <c r="A10" i="18"/>
  <c r="A9" i="18"/>
  <c r="A8" i="18"/>
  <c r="D6" i="18"/>
  <c r="D5" i="18"/>
  <c r="D4" i="18"/>
  <c r="C6" i="18"/>
  <c r="C5" i="18"/>
  <c r="C4" i="18"/>
  <c r="A7" i="18"/>
  <c r="A6" i="18"/>
  <c r="A5" i="18"/>
  <c r="A4" i="18"/>
  <c r="Z28" i="17"/>
  <c r="Q6" i="17"/>
  <c r="R24" i="17"/>
  <c r="I6" i="17"/>
  <c r="J7" i="17"/>
  <c r="S6" i="17"/>
  <c r="T20" i="17"/>
  <c r="R8" i="17"/>
  <c r="O6" i="17"/>
  <c r="P11" i="17"/>
  <c r="M6" i="17"/>
  <c r="N11" i="17"/>
  <c r="K6" i="17"/>
  <c r="L26" i="17"/>
  <c r="J27" i="17"/>
  <c r="T16" i="17"/>
  <c r="T8" i="17"/>
  <c r="L20" i="17"/>
  <c r="T13" i="17"/>
  <c r="T26" i="17"/>
  <c r="R11" i="17"/>
  <c r="L23" i="17"/>
  <c r="L8" i="17"/>
  <c r="L13" i="17"/>
  <c r="T15" i="17"/>
  <c r="L18" i="17"/>
  <c r="T22" i="17"/>
  <c r="L24" i="17"/>
  <c r="T25" i="17"/>
  <c r="L7" i="17"/>
  <c r="J10" i="17"/>
  <c r="T11" i="17"/>
  <c r="L14" i="17"/>
  <c r="L17" i="17"/>
  <c r="L21" i="17"/>
  <c r="T23" i="17"/>
  <c r="T24" i="17"/>
  <c r="J8" i="17"/>
  <c r="L10" i="17"/>
  <c r="T12" i="17"/>
  <c r="L15" i="17"/>
  <c r="T17" i="17"/>
  <c r="T21" i="17"/>
  <c r="J24" i="17"/>
  <c r="R25" i="17"/>
  <c r="N12" i="17"/>
  <c r="N16" i="17"/>
  <c r="N19" i="17"/>
  <c r="N22" i="17"/>
  <c r="N25" i="17"/>
  <c r="N26" i="17"/>
  <c r="N9" i="17"/>
  <c r="N15" i="17"/>
  <c r="N21" i="17"/>
  <c r="N7" i="17"/>
  <c r="N8" i="17"/>
  <c r="R9" i="17"/>
  <c r="R10" i="17"/>
  <c r="N14" i="17"/>
  <c r="N18" i="17"/>
  <c r="N20" i="17"/>
  <c r="J25" i="17"/>
  <c r="L25" i="17"/>
  <c r="P25" i="17"/>
  <c r="U25" i="17"/>
  <c r="AA25" i="17"/>
  <c r="T7" i="17"/>
  <c r="T9" i="17"/>
  <c r="T10" i="17"/>
  <c r="L12" i="17"/>
  <c r="N13" i="17"/>
  <c r="T14" i="17"/>
  <c r="L16" i="17"/>
  <c r="N17" i="17"/>
  <c r="T18" i="17"/>
  <c r="L22" i="17"/>
  <c r="N23" i="17"/>
  <c r="N24" i="17"/>
  <c r="N27" i="17"/>
  <c r="P24" i="17"/>
  <c r="P9" i="17"/>
  <c r="P8" i="17"/>
  <c r="P7" i="17"/>
  <c r="P19" i="17"/>
  <c r="J26" i="17"/>
  <c r="J23" i="17"/>
  <c r="J22" i="17"/>
  <c r="J21" i="17"/>
  <c r="J20" i="17"/>
  <c r="J18" i="17"/>
  <c r="J17" i="17"/>
  <c r="J16" i="17"/>
  <c r="J15" i="17"/>
  <c r="J14" i="17"/>
  <c r="J13" i="17"/>
  <c r="J12" i="17"/>
  <c r="U6" i="17"/>
  <c r="R26" i="17"/>
  <c r="R23" i="17"/>
  <c r="R22" i="17"/>
  <c r="R21" i="17"/>
  <c r="R20" i="17"/>
  <c r="R18" i="17"/>
  <c r="R17" i="17"/>
  <c r="R16" i="17"/>
  <c r="R15" i="17"/>
  <c r="R14" i="17"/>
  <c r="R13" i="17"/>
  <c r="R12" i="17"/>
  <c r="J9" i="17"/>
  <c r="J11" i="17"/>
  <c r="R19" i="17"/>
  <c r="P27" i="17"/>
  <c r="L27" i="17"/>
  <c r="L19" i="17"/>
  <c r="T27" i="17"/>
  <c r="T19" i="17"/>
  <c r="R7" i="17"/>
  <c r="L9" i="17"/>
  <c r="P10" i="17"/>
  <c r="L11" i="17"/>
  <c r="P12" i="17"/>
  <c r="P13" i="17"/>
  <c r="P14" i="17"/>
  <c r="P15" i="17"/>
  <c r="P16" i="17"/>
  <c r="P17" i="17"/>
  <c r="P18" i="17"/>
  <c r="J19" i="17"/>
  <c r="P20" i="17"/>
  <c r="P21" i="17"/>
  <c r="P22" i="17"/>
  <c r="P23" i="17"/>
  <c r="P26" i="17"/>
  <c r="R27" i="17"/>
  <c r="N10" i="17"/>
  <c r="M9" i="14"/>
  <c r="M10" i="14"/>
  <c r="M8" i="14"/>
  <c r="M8" i="11"/>
  <c r="M9" i="11"/>
  <c r="M10" i="11"/>
  <c r="M11" i="11"/>
  <c r="M12" i="11"/>
  <c r="M13" i="11"/>
  <c r="M14" i="11"/>
  <c r="M15" i="11"/>
  <c r="M16" i="11"/>
  <c r="M17" i="11"/>
  <c r="M18" i="11"/>
  <c r="M19" i="11"/>
  <c r="M7" i="11"/>
  <c r="M8" i="12"/>
  <c r="M9" i="12"/>
  <c r="M10" i="12"/>
  <c r="M11" i="12"/>
  <c r="M12" i="12"/>
  <c r="M13" i="12"/>
  <c r="M14" i="12"/>
  <c r="M15" i="12"/>
  <c r="M19" i="12"/>
  <c r="M21" i="12"/>
  <c r="M7" i="12"/>
  <c r="M8" i="10"/>
  <c r="M9" i="10"/>
  <c r="M10" i="10"/>
  <c r="G11" i="10"/>
  <c r="M11" i="10"/>
  <c r="M12" i="10"/>
  <c r="M13" i="10"/>
  <c r="M14" i="10"/>
  <c r="M17" i="10"/>
  <c r="M7" i="10"/>
  <c r="M7" i="9"/>
  <c r="M8" i="9"/>
  <c r="M9" i="9"/>
  <c r="M10" i="9"/>
  <c r="M14" i="9"/>
  <c r="M15" i="9"/>
  <c r="M16" i="9"/>
  <c r="M19" i="9"/>
  <c r="M8" i="8"/>
  <c r="M9" i="8"/>
  <c r="M12" i="8"/>
  <c r="M7" i="8"/>
  <c r="M9" i="7"/>
  <c r="M12" i="7"/>
  <c r="M13" i="7"/>
  <c r="M18" i="7"/>
  <c r="I7" i="16"/>
  <c r="M7" i="16"/>
  <c r="S7" i="16"/>
  <c r="I8" i="16"/>
  <c r="M8" i="16"/>
  <c r="S8" i="16"/>
  <c r="I9" i="16"/>
  <c r="M9" i="16"/>
  <c r="S9" i="16"/>
  <c r="I10" i="16"/>
  <c r="M10" i="16"/>
  <c r="S10" i="16"/>
  <c r="I11" i="16"/>
  <c r="M11" i="16"/>
  <c r="S11" i="16"/>
  <c r="I12" i="16"/>
  <c r="M12" i="16"/>
  <c r="S12" i="16"/>
  <c r="I13" i="16"/>
  <c r="M13" i="16"/>
  <c r="S13" i="16"/>
  <c r="I14" i="16"/>
  <c r="M14" i="16"/>
  <c r="S14" i="16"/>
  <c r="I15" i="16"/>
  <c r="M15" i="16"/>
  <c r="S15" i="16"/>
  <c r="I16" i="16"/>
  <c r="M16" i="16"/>
  <c r="I17" i="16"/>
  <c r="M17" i="16"/>
  <c r="I18" i="16"/>
  <c r="M18" i="16"/>
  <c r="S18" i="16"/>
  <c r="I19" i="16"/>
  <c r="M19" i="16"/>
  <c r="I20" i="16"/>
  <c r="M20" i="16"/>
  <c r="S20" i="16"/>
  <c r="S21" i="16"/>
  <c r="S22" i="16"/>
  <c r="S23" i="16"/>
  <c r="I24" i="16"/>
  <c r="M24" i="16"/>
  <c r="I25" i="16"/>
  <c r="M25" i="16"/>
  <c r="I26" i="16"/>
  <c r="M26" i="16"/>
  <c r="I27" i="16"/>
  <c r="M27" i="16"/>
  <c r="I28" i="16"/>
  <c r="M28" i="16"/>
  <c r="I29" i="16"/>
  <c r="M29" i="16"/>
  <c r="I30" i="16"/>
  <c r="M30" i="16"/>
  <c r="I31" i="16"/>
  <c r="M31" i="16"/>
  <c r="I32" i="16"/>
  <c r="M32" i="16"/>
  <c r="I33" i="16"/>
  <c r="M33" i="16"/>
  <c r="S33" i="16"/>
  <c r="I34" i="16"/>
  <c r="M34" i="16"/>
  <c r="S34" i="16"/>
  <c r="I35" i="16"/>
  <c r="M35" i="16"/>
  <c r="S35" i="16"/>
  <c r="I36" i="16"/>
  <c r="M36" i="16"/>
  <c r="S36" i="16"/>
  <c r="I37" i="16"/>
  <c r="M37" i="16"/>
  <c r="I38" i="16"/>
  <c r="M38" i="16"/>
  <c r="S38" i="16"/>
  <c r="I39" i="16"/>
  <c r="M39" i="16"/>
  <c r="S39" i="16"/>
  <c r="I40" i="16"/>
  <c r="M40" i="16"/>
  <c r="I41" i="16"/>
  <c r="M41" i="16"/>
  <c r="S41" i="16"/>
  <c r="I42" i="16"/>
  <c r="M42" i="16"/>
  <c r="S42" i="16"/>
  <c r="I43" i="16"/>
  <c r="M43" i="16"/>
  <c r="S43" i="16"/>
  <c r="I44" i="16"/>
  <c r="M44" i="16"/>
  <c r="S44" i="16"/>
  <c r="S45" i="16"/>
  <c r="I7" i="1"/>
  <c r="H8" i="1"/>
  <c r="I8" i="1"/>
  <c r="O8" i="1"/>
  <c r="G9" i="1"/>
  <c r="H9" i="1"/>
  <c r="I9" i="1"/>
  <c r="H10" i="1"/>
  <c r="I10" i="1"/>
  <c r="I11" i="1"/>
  <c r="H12" i="1"/>
  <c r="I12" i="1"/>
  <c r="H13" i="1"/>
  <c r="I13" i="1"/>
  <c r="O13" i="1"/>
  <c r="H14" i="1"/>
  <c r="I14" i="1"/>
  <c r="H15" i="1"/>
  <c r="I15" i="1"/>
  <c r="O15" i="1"/>
  <c r="H16" i="1"/>
  <c r="I16" i="1"/>
  <c r="O16" i="1"/>
  <c r="H17" i="1"/>
  <c r="I17" i="1"/>
  <c r="O17" i="1"/>
  <c r="H18" i="1"/>
  <c r="I18" i="1"/>
  <c r="O18" i="1"/>
  <c r="H19" i="1"/>
  <c r="I19" i="1"/>
  <c r="G20" i="1"/>
  <c r="H20" i="1"/>
  <c r="I20" i="1"/>
  <c r="H21" i="1"/>
  <c r="I21" i="1"/>
  <c r="H22" i="1"/>
  <c r="I22" i="1"/>
  <c r="I23" i="1"/>
  <c r="O23" i="1"/>
  <c r="I24" i="1"/>
  <c r="I25" i="1"/>
  <c r="O25" i="1"/>
  <c r="I26" i="1"/>
  <c r="O26" i="1"/>
  <c r="I27" i="1"/>
  <c r="O27" i="1"/>
  <c r="I28" i="1"/>
  <c r="O28" i="1"/>
  <c r="H6" i="1"/>
  <c r="I6" i="1"/>
  <c r="O29" i="1"/>
  <c r="N29" i="1"/>
  <c r="U27" i="17"/>
  <c r="U8" i="17"/>
  <c r="AA8" i="17"/>
  <c r="U10" i="17"/>
  <c r="U24" i="17"/>
  <c r="AA24" i="17"/>
  <c r="U11" i="17"/>
  <c r="U13" i="17"/>
  <c r="U17" i="17"/>
  <c r="U22" i="17"/>
  <c r="U7" i="17"/>
  <c r="U19" i="17"/>
  <c r="U9" i="17"/>
  <c r="U14" i="17"/>
  <c r="U18" i="17"/>
  <c r="U23" i="17"/>
  <c r="AA23" i="17"/>
  <c r="U15" i="17"/>
  <c r="U20" i="17"/>
  <c r="U26" i="17"/>
  <c r="AA26" i="17"/>
  <c r="U12" i="17"/>
  <c r="U16" i="17"/>
  <c r="U21" i="17"/>
  <c r="R45" i="16"/>
  <c r="AA28" i="17"/>
  <c r="K7" i="16"/>
  <c r="K38" i="16"/>
  <c r="L16" i="14"/>
  <c r="M16" i="14"/>
  <c r="L20" i="11"/>
  <c r="M20" i="11"/>
  <c r="L22" i="12"/>
  <c r="M22" i="12"/>
  <c r="L18" i="10"/>
  <c r="M18" i="10"/>
  <c r="L19" i="9"/>
  <c r="L17" i="8"/>
  <c r="M17" i="8"/>
  <c r="L19" i="7"/>
  <c r="M19" i="7"/>
  <c r="K44" i="16"/>
  <c r="K43" i="16"/>
  <c r="K42" i="16"/>
  <c r="K41" i="16"/>
  <c r="K40" i="16"/>
  <c r="K39" i="16"/>
  <c r="K37" i="16"/>
  <c r="K36" i="16"/>
  <c r="K35" i="16"/>
  <c r="K34" i="16"/>
  <c r="K33" i="16"/>
  <c r="K32" i="16"/>
  <c r="K31" i="16"/>
  <c r="K30" i="16"/>
  <c r="K29" i="16"/>
  <c r="K27" i="16"/>
  <c r="K25" i="16"/>
  <c r="K24" i="16"/>
  <c r="K20" i="16"/>
  <c r="K19" i="16"/>
  <c r="K18" i="16"/>
  <c r="K17" i="16"/>
  <c r="K16" i="16"/>
  <c r="K15" i="16"/>
  <c r="K14" i="16"/>
  <c r="K13" i="16"/>
  <c r="K12" i="16"/>
  <c r="K11" i="16"/>
  <c r="K10" i="16"/>
  <c r="K9" i="16"/>
  <c r="K8" i="16"/>
</calcChain>
</file>

<file path=xl/sharedStrings.xml><?xml version="1.0" encoding="utf-8"?>
<sst xmlns="http://schemas.openxmlformats.org/spreadsheetml/2006/main" count="1046" uniqueCount="406">
  <si>
    <t>Item</t>
  </si>
  <si>
    <t>Description</t>
  </si>
  <si>
    <t>Unit</t>
  </si>
  <si>
    <t>A</t>
  </si>
  <si>
    <t>B</t>
  </si>
  <si>
    <t>C</t>
  </si>
  <si>
    <t>D</t>
  </si>
  <si>
    <t>E</t>
  </si>
  <si>
    <t>F</t>
  </si>
  <si>
    <t>Qty.</t>
  </si>
  <si>
    <t>No</t>
  </si>
  <si>
    <t>G</t>
  </si>
  <si>
    <t>H</t>
  </si>
  <si>
    <t>J</t>
  </si>
  <si>
    <t>BILL NO. 3 - KAMPUNG VILLA SANITARY APPLIANCES AND TAP FITTINGS (SUPPLY AND DELIVER)</t>
  </si>
  <si>
    <t>Approved type of freestanding magnifying mirror with lighting</t>
  </si>
  <si>
    <t>Allow at bath tub &amp; shower</t>
  </si>
  <si>
    <t>Approved type of wall mounted magnifying mirror with lighting</t>
  </si>
  <si>
    <t>K</t>
  </si>
  <si>
    <t>L</t>
  </si>
  <si>
    <t>Assume</t>
  </si>
  <si>
    <t>PROPOSED INTERIOR DESIGN TO ANANTARA RESORT, DESARU, JOHOR DARUL TAKZIM</t>
  </si>
  <si>
    <t>M</t>
  </si>
  <si>
    <t>Allow 2 nos for each prayer room</t>
  </si>
  <si>
    <t>BILL NO. 12 - EXECUTIVE OFFICE SANITARY APPLIANCES AND TAP FITTINGS (SUPPLY AND DELIVER)</t>
  </si>
  <si>
    <t>BILL NO. 11 - KID &amp; TEEN CLUB SANITARY APPLIANCES AND TAP FITTINGS (SUPPLY AND DELIVER)</t>
  </si>
  <si>
    <t>BILL NO. 5 - HOTEL LOBBY SANITARY APPLIANCES AND TAP FITTINGS (SUPPLY AND DELIVER)</t>
  </si>
  <si>
    <t>BILL NO. 6 - ALL DAY DINING SANITARY APPLIANCES AND TAP FITTINGS (SUPPLY AND DELIVER)</t>
  </si>
  <si>
    <t>BILL NO. 7 - BANQUET HALL SANITARY APPLIANCES AND TAP FITTINGS (SUPPLY AND DELIVER)</t>
  </si>
  <si>
    <t>FITTINGS (SUPPLY AND DELIVER)</t>
  </si>
  <si>
    <t xml:space="preserve">BILL NO. 10 - SPECIALITY RESTAURANT AND BEACH BAR SANITARY APPLIANCES AND TAP </t>
  </si>
  <si>
    <t>1BR</t>
  </si>
  <si>
    <t>2BR</t>
  </si>
  <si>
    <t>Code</t>
  </si>
  <si>
    <t>Brand</t>
  </si>
  <si>
    <t>Image</t>
  </si>
  <si>
    <t>Kohler</t>
  </si>
  <si>
    <t>KVS07</t>
  </si>
  <si>
    <t>KVS01.1</t>
  </si>
  <si>
    <t>TOTO</t>
  </si>
  <si>
    <t>KVS01.2</t>
  </si>
  <si>
    <t>Kaldewei</t>
  </si>
  <si>
    <t>I</t>
  </si>
  <si>
    <t>N</t>
  </si>
  <si>
    <t>U</t>
  </si>
  <si>
    <t>Grohe</t>
  </si>
  <si>
    <t>KVS16</t>
  </si>
  <si>
    <t>KVS02</t>
  </si>
  <si>
    <t>KVS11</t>
  </si>
  <si>
    <t>KVS12</t>
  </si>
  <si>
    <t>KVS13</t>
  </si>
  <si>
    <t>KVS04</t>
  </si>
  <si>
    <t>KVS10</t>
  </si>
  <si>
    <t>O</t>
  </si>
  <si>
    <t>P</t>
  </si>
  <si>
    <t>Q</t>
  </si>
  <si>
    <t>R</t>
  </si>
  <si>
    <t>S</t>
  </si>
  <si>
    <t>T</t>
  </si>
  <si>
    <t>V</t>
  </si>
  <si>
    <t>W</t>
  </si>
  <si>
    <t>KVS08</t>
  </si>
  <si>
    <t>KVS09</t>
  </si>
  <si>
    <t>KVS15</t>
  </si>
  <si>
    <t>KVS14</t>
  </si>
  <si>
    <t>Modern drain</t>
  </si>
  <si>
    <t>KVS18A</t>
  </si>
  <si>
    <t>KVS18B</t>
  </si>
  <si>
    <t>Johnson Suisse</t>
  </si>
  <si>
    <t>PAS20</t>
  </si>
  <si>
    <t>PAS14</t>
  </si>
  <si>
    <t>PAS29</t>
  </si>
  <si>
    <t>PAS26</t>
  </si>
  <si>
    <t>Moderndrain</t>
  </si>
  <si>
    <t>PAS33</t>
  </si>
  <si>
    <t>PAS27</t>
  </si>
  <si>
    <t>PAS32</t>
  </si>
  <si>
    <t>PAS12</t>
  </si>
  <si>
    <t>PAS28</t>
  </si>
  <si>
    <t>PAS31</t>
  </si>
  <si>
    <t>PAS17</t>
  </si>
  <si>
    <t>PAS16</t>
  </si>
  <si>
    <t>PAS02</t>
  </si>
  <si>
    <t>PAS34</t>
  </si>
  <si>
    <t>PAS35</t>
  </si>
  <si>
    <t>PAS36</t>
  </si>
  <si>
    <t>Moderdrain</t>
  </si>
  <si>
    <t>PAS37</t>
  </si>
  <si>
    <t>BILL NO. 8- SPA (TREATMENT ROOM) SANITARY APPLIANCES AND TAP FITTINGS (SUPPLY AND DELIVER)</t>
  </si>
  <si>
    <t>PAS21</t>
  </si>
  <si>
    <t>PAS22</t>
  </si>
  <si>
    <t>PAS23</t>
  </si>
  <si>
    <t>PAS24</t>
  </si>
  <si>
    <t>PAS08</t>
  </si>
  <si>
    <t>PAS10</t>
  </si>
  <si>
    <t>PAS30</t>
  </si>
  <si>
    <t>Unit Price</t>
  </si>
  <si>
    <t>Total</t>
  </si>
  <si>
    <t>Approved and equivalent type of washdown elongated two-piece toilet water closet overall size 700mm (w) x 390mm (d) x 773mm (h) complete with water saving and environment-friendly flush mode of switchable 3/6L water volume and including all necessary accessories etc (KVS-07)</t>
  </si>
  <si>
    <t>KVS17
KVS17.1</t>
  </si>
  <si>
    <t>Approved and equivalent type of washdown wall hung toilet waster closet  in white with dual flush system 6L/3L overall size 354mm (W) x 520mm (D) x 348mm (H) complete with concealed tank system including concealed flush tank panel size 220mm (W) x 22mm (D) x 150mm (H) and concealed flushing system and including all necessary accessories etc (KVS-17 &amp; KVS-17.1)</t>
  </si>
  <si>
    <t>Approved and equivalent type of freestanding bath tub with central drain and integral lumbar support overall size 72" (1829mm) x 42" (1067mm) x 21-3/16" (538mm); 24" in height with base complete with cast iron with safeguard finish and including all necessary accessories etc (KVS-01.1)</t>
  </si>
  <si>
    <t>KVS03
KVS03.1
KVS03.2</t>
  </si>
  <si>
    <t>Approved and equivalent type of ceramic wash basin in white colour overall size 430mm diameter x 130mm (H) including solid brass construction P-trap in chrome finish, 13" long, 1-1/4" extension pipe in chrome including all necessary accessories etc (KVS-03.1 &amp; KVS-03.2)</t>
  </si>
  <si>
    <t>Approved and equivalent type of semi-recessed copper basin in hammered-antique copper patina finish overall size 17" diameter x 6-5/8" height including all necessary accessories etc (KVS-16)</t>
  </si>
  <si>
    <t>Approved and equivalent type of cross handle floor standing bath and shower set in chrome finish including all necessary accessories etc (KVS-02)</t>
  </si>
  <si>
    <t>Approved and equivalent type of hand shower set in nickel chrome finish complete with wall bar length 685mm, 5 mode shower spray functions hand shower, metal shower hose double interlocking in 1500mm length including wall outlet and all necessary accessories etc (KVS-11)</t>
  </si>
  <si>
    <t>Approved and equivalent type of 400mm diameter round rain shower head in chrome finish with metal ball joint with turning angle 20⁰ + 20⁰ commenction thread 1/2", shower arm including all necessary accessories etc (KVS-12)</t>
  </si>
  <si>
    <t>Approved and equivalent type of shower mixing valve in chrome finish with hot and cold labels complete with diverter  including all necessary accessories etc (KVS-13)</t>
  </si>
  <si>
    <t>Approved and equivalent type of extended single lever basin faucet (349mm height ) in chrome finish with hot and cold lables complete with 1" one push pop-up waste including all necessary accessories etc (KVS-04)</t>
  </si>
  <si>
    <t>Approved and equivalent type of hand bidet set complete with angle valve with double interlocking metal flexible hose in polished chrome finish including all necessary accessories etc (KVS-10)</t>
  </si>
  <si>
    <t>Approved and equivalent type of toilet tissue holder in nickel chrome finish including all necessary accessories etc (KVS-08)</t>
  </si>
  <si>
    <t>Approved and equivalent type spare toilet tissue holder in nickel chrome finish including all necessary accessories etc (KVS-09)</t>
  </si>
  <si>
    <t>Approved and equivalent type of double robe hook in chrome finish including all necessary accessories etc (KVS-15)</t>
  </si>
  <si>
    <t>Approved and equivalent type of stainless steel floor trap and frame including all necessary accessories etc (KVS-14)</t>
  </si>
  <si>
    <t>Approved and equivalent type of hand towel ring in nickel chrome finish including all necessary accessories etc (KVS-05)</t>
  </si>
  <si>
    <t>Approved and equivalent type of shower grab bar in stainless steel and wood in 600mm (L) including all necessary accessories etc (KVS-18)</t>
  </si>
  <si>
    <t>Approved and equivalent type of shower grab bar in stainless steel and wood in 800mm (L) including all necessary accessories etc (KVS-18)</t>
  </si>
  <si>
    <t>Approved and equivalent type of shower drain 840mm length including all necessary accessories etc</t>
  </si>
  <si>
    <t>Approved and equivalent type of shower drain 1260mm length including all necessary accessories etc</t>
  </si>
  <si>
    <t>Remark</t>
  </si>
  <si>
    <t>Approved and equivalent type of freestanding bath tub comes with enamelled waste cover and overflow knob overall size 1800mm (L) x 800mm (W) x 485mm (H) in approved steel enamel 3.5mm finish including all necessary accessories etc (KVS-01.2) - OPTIONAL</t>
  </si>
  <si>
    <t>Approved and equivalent type of washdown water closet in white finish overall size 710mm (w) x 395mm (d) x 700mm (h) complete with cistern system and including all necessary accessories etc. (PAS-20)</t>
  </si>
  <si>
    <t>PAS13
PAS15</t>
  </si>
  <si>
    <t>Approved and equivalent type of counter top wash basin in white finish overall size 430mm (L) x 430mm (w) x 190mm (h) including solid brass construction P-trap in chrome finish, 13" long, 1-1/4" extension pipe in chrome including all necessary accessories etc. (PAS-13 &amp; PAS-15)</t>
  </si>
  <si>
    <t>Approved and equivalent type of sink including all necessary accessories etc.</t>
  </si>
  <si>
    <t>Approved and equivalent type of tall basin mixer in chrome finish, without pop-up waste, including all necessary accessories etc. (PAS-14)</t>
  </si>
  <si>
    <t>Approved and equivalent type bib tap including all necessary accessories etc.</t>
  </si>
  <si>
    <t>Approved and equivalent type sink faucet including all necessary accessories etc.</t>
  </si>
  <si>
    <t>Approved and equivalent type of toilet tissue holder in nickel chrome including all necessary accessories etc. (PAS-26)</t>
  </si>
  <si>
    <t>Approved and equivalent type spare toilet tissue holder in nickel chrome finish including all necessary accessories etc (PAS-27)</t>
  </si>
  <si>
    <t>Approved and equivalent type of stainless steel floor trap and frame including all necessary accessories etc (PAS-33)</t>
  </si>
  <si>
    <t>Approved and equivalent type of robe hook in chrome finish including all necessary accessories etc. (PAS-32)</t>
  </si>
  <si>
    <t>Approved and equivalent type of floor drain 1300mm length including all necessary accessories etc</t>
  </si>
  <si>
    <t>Approved and equivalent type of hand bidet set complete with angle valve with double interlocking metal flexible hose in polished chrome finish including all necessary accessories etc.(PAS-29)</t>
  </si>
  <si>
    <t>PAS19
PAS19.1</t>
  </si>
  <si>
    <t>Approved and equivalent type of wall hung toilet in white finish overall size 520mm (w) x 354mm (d) x 1120mm (h) complete with approved and equivalent concealed tank flush in matte  chrome finish with dual flush washdown system made of 3/6L water volume including all necessary accessories etc. (PAS-19 &amp; PAS-19.1)</t>
  </si>
  <si>
    <t>PAS11
PAS15</t>
  </si>
  <si>
    <t>Approved and equivalent type of semi recessed basin in white finish including solid brass construction P-trap in chrome finish, 13" long, 1-1/4" extension pipe in chrome including all necessary accessories etc. (PAS-11 &amp; PAS-15)</t>
  </si>
  <si>
    <t>Approved and equivalent type sink including all necessary accessories etc.</t>
  </si>
  <si>
    <t>Approved and equivalent type of basin faucet in chrome finish, including all necessary accessories etc. (PAS-12)</t>
  </si>
  <si>
    <t>Approved and equivalent type of hand bidet set complete with angle valve with double interlocking metal flexible hose in polished chrome finish including all necessary accessories etc. (PAS-29)</t>
  </si>
  <si>
    <t>Approved and equivalent type toilet tissue holder in nickel chrome finish including all necessary accessories etc (PAS-28)</t>
  </si>
  <si>
    <t>Approved and equivalent robe hook including all necessary accessories etc.(PAS-31)</t>
  </si>
  <si>
    <t>Stone Icon: 12,755 (365*35) x 4 = 51,100</t>
  </si>
  <si>
    <t>Approved and equivalent type of close-coupled washdown water closet suite in white colour overall size 696mm (w) x 365mm (d) x 801mm (h) complete with water saving and environment-friendly flush mode of switcable 3/6L water volume and including all necessary accessories etc.(PAS-17)</t>
  </si>
  <si>
    <t>PAS01
PAS15</t>
  </si>
  <si>
    <t>Approved and equivalent type of counter top basin in grey marble polish finish overall size 400mm diameter x 140 mm (H) including solid brass construction P-trap in chrome finish, 13" long, 1-1/4" extension pipe in chrome including all necessary accessories etc.(PAS-01 &amp; PAS-15)</t>
  </si>
  <si>
    <t>Approved and equivalent type of floor mounted back inlet type sensor urinal self power operated in white colour including all necessary accessories.(PAS-16)</t>
  </si>
  <si>
    <t>Approved and equivalent type of sensor faucet in chrome finish including all necessary accessories. (PAS-02)</t>
  </si>
  <si>
    <t xml:space="preserve">including all necessary accessories etc. (PAS-34)Approved and equivalent type of handrail in L shape in wood and stainless steel finish overall size 800mm L x 600mm W </t>
  </si>
  <si>
    <t>Approved and equivalent type of shower grab bar in stainless steel and wood in 800mm (L) including all necessary accessories etc (PAS-35)</t>
  </si>
  <si>
    <t>Approved and equivalent type of stainless steel handrail in soft PVC coating in approved colour overall size 700mm L x 160mm W including all necessary accessories etc. (PAS-36)</t>
  </si>
  <si>
    <t xml:space="preserve"> including all necessary accessories etc. (PAS-32)Approved and equivalent type of robe hook in chrome finish</t>
  </si>
  <si>
    <t>PAS03
PAS15</t>
  </si>
  <si>
    <t>Approved and equivalent type of hammered copper basin plug with overflow system overall size 400mm diameter x 140 mm (H) including solid brass construction P-trap in chrome finish, 13" long, 1-1/4" extension pipe in chrome including all necessary accessories etc.(PAS-03 &amp; PAS-15)</t>
  </si>
  <si>
    <t xml:space="preserve"> finish including all necessary accessories. (PAS-02)Approved and equivalent type of sensor faucet in chrome</t>
  </si>
  <si>
    <t>Approve and equivalent type of hygienic sensor-activated hand dryer in white finish including all necessary accessories etc. (PAS-37)</t>
  </si>
  <si>
    <t>Stone Icon: 22,820 (652*35) x 6 = 136,920</t>
  </si>
  <si>
    <t>PAS04
PAS15</t>
  </si>
  <si>
    <t>Approve and equivalent type of counter wash basin in Dark Emperado marble stone in polish finish including solid brass construction P-trap in chrome finish, 13" long, 1-1/4" extension pipe in chrome including all necessary accessories etc. (PAS-04 &amp; PAS-15)</t>
  </si>
  <si>
    <t>Approved and equivalent type of handrail in L shape in wood and stainless steel finish overall size 800mm L x 600mm W including all necessary accessories etc. (PAS-34)</t>
  </si>
  <si>
    <t xml:space="preserve"> frame including all necessary accessories etc (PAS-33)Approved and equivalent type of stainless steel floor trap and</t>
  </si>
  <si>
    <t>Approved and equivalent type of drop in bathtub in white finish overall size 1800mm (L) x 1400mm (w) x 755mm (h)complete with LCD control unit, functional model and junction cable including all necessary accessories etc.(PAS-21)</t>
  </si>
  <si>
    <t>PAS07
PAS15</t>
  </si>
  <si>
    <t xml:space="preserve">Approved and equivalent type of semi-recessed copper basin in hammered-antique copper patina finish overall size 17" diameter x 6-5/8" height including solid brass construction P-trap in chrome finish, 13" long, 1-1/4" extension pipe in chrome including all PAS-15)necessary accessories etc.(PAS-07 &amp; </t>
  </si>
  <si>
    <t>P-trap in chrome finish , 13" long, 1-1/4" extension pipe'Approved and equivalent type of TOTO (LAVATORIES) under counter basin including solid brass construction in chrome including all necessary accessories etc. (PAS-09 &amp; PAS-15)</t>
  </si>
  <si>
    <t>PAS09
PAS15</t>
  </si>
  <si>
    <t>Approved and equivalent type of hand shower set in nickel chrome finish complete with wall bar length 685mm, 5 mode shower spray functions hand shower, metal shower hose double interlocking in 1500mm length including wall outlet and all necessary accessories etc (PAS-22)</t>
  </si>
  <si>
    <t>Approved and equivalent type of 400mm diameter round rain shower head in chrome finish with metal ball joint with turning angle 20⁰ + 20⁰ commenction thread 1/2", shower arm including all necessary accessories etc (PAS-23)</t>
  </si>
  <si>
    <t>Approved and equivalent type of shower mixing valve in chrome finish with hot and cold labels complete with diverter including all necessary accessories etc (PAS-24)</t>
  </si>
  <si>
    <t>Approved and equivalent type of extended single lever basin faucet (349mm height ) in chrome finish with hot and cold lables complete with 1" one push pop-up waste including all necessary accessories etc (PAS-08)</t>
  </si>
  <si>
    <t>Approved and equivalent type of floor standing faucet in chrome finish with hot and cold labels including all necessary accessories etc.(PAS-10)</t>
  </si>
  <si>
    <t>Approved and equivalent type of robe hook in chrome finish mincluding all necessary accessories etc. (PAS-30)</t>
  </si>
  <si>
    <t>Approved and equivalent type of shower drain 1035mm length including all necessary accessories etc</t>
  </si>
  <si>
    <t>PAS05
PAS15</t>
  </si>
  <si>
    <t>chesil external finish overall size 400mm diameter x  vessels with Basalt Stone finish, polish internal finish and Approved and equivalent type of counter top basin round 150mm (H) including solid brass construction P-trap in chrome finish, 13" long, 1-1/4" extension pipe in chrome including all necessary accessories etc. (PAS-05 &amp; PAS-15)</t>
  </si>
  <si>
    <t>Stone Icon: 12,775 (365*35) x 3 = 38,325</t>
  </si>
  <si>
    <t>PAS18
PAS19</t>
  </si>
  <si>
    <t>Approved and equivalent type of wall hung toilet in white finish overall size 520mm (w) x 354mm (d) x 1120mm (h) complete with approved and equivalent sensor toilet flush valve including all necessary accessories etc. (PAS-19 &amp; PAS-18)</t>
  </si>
  <si>
    <t>BILL NO. 4 - BEACH FRONT RESIDENCES SANITARY APPLIANCES AND TAP FITTINGS (SUPPLY AND DELIVER)</t>
  </si>
  <si>
    <t>3BR</t>
  </si>
  <si>
    <t>4BR</t>
  </si>
  <si>
    <t>4 Bedroom Residence</t>
  </si>
  <si>
    <t>Type A</t>
  </si>
  <si>
    <t>Type B</t>
  </si>
  <si>
    <t>Type B (GF)</t>
  </si>
  <si>
    <t>Type B (FF)</t>
  </si>
  <si>
    <t>Amount</t>
  </si>
  <si>
    <t>BVS-01</t>
  </si>
  <si>
    <t>BVS03</t>
  </si>
  <si>
    <t>BVS06</t>
  </si>
  <si>
    <t>BVS07</t>
  </si>
  <si>
    <t>BVS18</t>
  </si>
  <si>
    <t>BVS20</t>
  </si>
  <si>
    <t>BVS24</t>
  </si>
  <si>
    <t>BVS25</t>
  </si>
  <si>
    <t>BVS02</t>
  </si>
  <si>
    <t>BVS04</t>
  </si>
  <si>
    <t>BVS10</t>
  </si>
  <si>
    <t>BVS11</t>
  </si>
  <si>
    <t>BVS12</t>
  </si>
  <si>
    <t>BVS13</t>
  </si>
  <si>
    <t>BVS14A</t>
  </si>
  <si>
    <t>BVS14B</t>
  </si>
  <si>
    <t>Rate Only</t>
  </si>
  <si>
    <t>BVS15A</t>
  </si>
  <si>
    <t>BVS15B</t>
  </si>
  <si>
    <t>BVS19</t>
  </si>
  <si>
    <t>BVS27</t>
  </si>
  <si>
    <t>BVS28</t>
  </si>
  <si>
    <t>BVS29</t>
  </si>
  <si>
    <t>BVS05</t>
  </si>
  <si>
    <t>BVS08</t>
  </si>
  <si>
    <t>BVS09</t>
  </si>
  <si>
    <t>BVS16</t>
  </si>
  <si>
    <t>BVS17</t>
  </si>
  <si>
    <t>BVS21</t>
  </si>
  <si>
    <t>BVS22</t>
  </si>
  <si>
    <t>BVS26</t>
  </si>
  <si>
    <t>Total
Qty.</t>
  </si>
  <si>
    <t>TOTAL</t>
  </si>
  <si>
    <t>TOAL</t>
  </si>
  <si>
    <t>Approved and equivalent type of ceramic wash basin in white colour overall size 596mm x 397mm x 173mm (H) including solid brass construction S-trap in chrome finish including all necessary accessories etc (BVS-03 &amp; BVS-3.1)</t>
  </si>
  <si>
    <t>Approved and equivalent type of ceramic wash basin in white colour overall size 500mm x 370mm x 167mm (H) including solid brass construction P-trap in chrome finish with 13" long, 1-1/4" extension pipe in chrome, including all necessary accessories etc (BVS-18 &amp; BVS-18.1)</t>
  </si>
  <si>
    <t>Approved and equivalent type of sink including all necessary accessories etc</t>
  </si>
  <si>
    <t>Approved and equivalent type of shower mixer (Option 2) in chrome finish with hot and cold labels complete with thermostat controller with diverter including all necessary accessories etc (BVS-14)</t>
  </si>
  <si>
    <t>Approved and equivalent type of 1 hole basin faucet mixer (153mm height) in chrome finish with hot and cold labels including all necessary accessories etc (BVS-29)</t>
  </si>
  <si>
    <t xml:space="preserve">Approved and equivalent type of sink faucet including all necessary accessories etc </t>
  </si>
  <si>
    <t>Approved and equivalent type of toilet paper holder in nickel chrome finish including all necessary accessories etc 
(BVS-08)</t>
  </si>
  <si>
    <t>Approved and equivalent type of hand towel ring in polished chrome finish overall size 210mm x 78mm x 137mm including all necessary accessories etc 
(BVS-05)</t>
  </si>
  <si>
    <t>Approved and equivalent type of hand shower set in nickel chrome finish complete with wall bar length 685mm, round shape ABC plastic hand shower, metal shower hose double interlocking in 1500mm length including wall outlet, shower mixer and all necessary accessories etc 
(BVS-28 &amp; BVS 28.1)</t>
  </si>
  <si>
    <t>Approved and equivalent type of shower mixer with diverter '(Option 1) in chrome finish with hot and cold labels including all necessary accessories etc
(BVS-15)</t>
  </si>
  <si>
    <t>Approved and equivalent type of shower mixer (Option 2) in chrome finish with hot and cold labels complete with thermostat controller with diverter including all necessary accessories etc 
(BVS-15)</t>
  </si>
  <si>
    <t>Approved and equivalent type of extended single lever basin faucet mixer (259mm height) in chrome finish with hot and cold labels including all necessary accessories etc 
(BVS-19)</t>
  </si>
  <si>
    <t>Approved and equivalent type of spray hand bidet set complete with angle valve with double interlocking metal flexible hose in polished chrome finish including all necessary accessories etc 
(BVS-27)</t>
  </si>
  <si>
    <t>Approved and equivalent type of shower mixer with diverter (Option 1) in chrome finish with hot and cold labels including all necessary accessories etc 
(BVS-14)</t>
  </si>
  <si>
    <t>Approved and equivalent type of 400mm diameter round rain shower head in chrome finish with metal ball joint with turning angle 20⁰ + 20⁰ connection thread 1/2", shower arm including all necessary accessories etc 
(BVS-13)</t>
  </si>
  <si>
    <t>Approved and equivalent type of hand shower set in nickel chrome finish complete with wall bar length 685mm, 3 mode shower spray functions hand shower, metal shower hose double interlocking in 1500mm length including wall outlet and all necessary accessories etc 
(BVS-11 &amp; BVS-11.1)</t>
  </si>
  <si>
    <t>Approved and equivalent type of spray hand bidet set complete with angle valve with double interlocking metal flexible hose in polished chrome finish including all necessary accessories etc 
(BVS-10)</t>
  </si>
  <si>
    <t>Approved and equivalent type of extended single lever basin faucet mixer (245mm height) in chrome finish with hot and cold labels complete with one push pop-up waste including all necessary accessories etc
(BVS-04)</t>
  </si>
  <si>
    <t>Approved and equivalent type of freestanding bathtub faucet in chrome, with hot and cold labels (mixer) and include all necessary accessories etc
(BVS-02)</t>
  </si>
  <si>
    <t>Approved and equivalent type of ceramic wall hung basin in white colour overall size 455mm x 430mm x 330mm (H) including all necessary accessories etc
(BVS-25)</t>
  </si>
  <si>
    <t>Approved and equivalent type of tornado washdown rimless bowl design water closet overall size 704mm (w) x 386mm (d) x 844mm (h) complete with water saving dual flush 4.8/3.0L water volume and including all necessary accessories etc
(BVS-24)</t>
  </si>
  <si>
    <t>Approved and equivalent type of wash basin in white colour overall size 400mm diameter x 167mm (H) including solid brass construction P-trap in chrome finish with 13" long, 1-1/4" extension pipe in chrome, including all necessary accessories etc 
(BVS-20 &amp; BVS-20.1)</t>
  </si>
  <si>
    <t>Approved and equivalent type of washdown one-piece toilet water closet overall size 750mm (w) x 510mm (d) x 605mm (h) complete with softclose seat and cover or a washlet, 4.5/3.0L water volume and including all necessary accessories etc 
(BVS-07)</t>
  </si>
  <si>
    <t>Approved and equivalent type of Tornado Siphon Jet elongated bowl shape water closet overall size 800mm (w) x 448mm (d) x 527mm (h) complete with water saving dual flush 3.8/3.0L water volume and including all necessary accessories etc
(BVS-06)</t>
  </si>
  <si>
    <t>Approved and equivalent type of freestanding bathtub overall size 1900mm x 1000mm x 565-595mm high complete with two identical back rest and centrally positioned waste with enamelled waste cover, grip discreet opulence, overflow knob intergrated in the bath design, made of steel enamel and including all necessary accessories etc
(BVS-01)</t>
  </si>
  <si>
    <t>Approved and equivalent type spare toilet paper holder in polished chrome finish including all necessary accessories etc
(BVS-09)</t>
  </si>
  <si>
    <t>Approved and equivalent type of stainless steel floor trap and frame including all necessary accessories etc 
(BVS-16 &amp; BVS-16.1)</t>
  </si>
  <si>
    <t>Approved and equivalent type of robe hook in chrome finish including all necessary accessories etc
(BVS-17)</t>
  </si>
  <si>
    <t>Approved and equivalent type of grab bar in stainless steel and wood in 600mm (L) including all necessary accessories etc
(BVS-21)</t>
  </si>
  <si>
    <t xml:space="preserve">Approved and equivalent type of magnify mirror (wall mount) in stainless steel finish complete with lighting and pivot arm including all necessary accessories etc
(BVS-22) </t>
  </si>
  <si>
    <t xml:space="preserve">Approved and equivalent type of magnify mirror (free standing) in stainless steel finish complete with lighting and adjustable arm including all necessary accessories etc
(BVS-23) </t>
  </si>
  <si>
    <t>Approved and equivalent type of toilet paper holder in finish as per specification including all necessary accessories etc
(BVS-26)</t>
  </si>
  <si>
    <t>Approved and equivalent type of shower drain 1200mm length including all necessary accessories etc</t>
  </si>
  <si>
    <t>Approved and equivalent type of shower drain 1600mm length including all necessary accessories etc</t>
  </si>
  <si>
    <t>Approved and equivalent type of hand shower set in nickel chrome finish complete with wall bar length 685mm, 1 mode shower spray functions with round shape ABC plastic hand shower, metal shower hose double interlocking in 1500mm length including wall outlet and all necessary accessories etc
 (BVS-12 &amp; BVS-12.1)</t>
  </si>
  <si>
    <t>Hansgrohe</t>
  </si>
  <si>
    <t>Dimension (mm)</t>
  </si>
  <si>
    <t>Toto</t>
  </si>
  <si>
    <t xml:space="preserve">D </t>
  </si>
  <si>
    <t xml:space="preserve">W </t>
  </si>
  <si>
    <t xml:space="preserve">H </t>
  </si>
  <si>
    <t>Standard King</t>
  </si>
  <si>
    <t>Standard Twin</t>
  </si>
  <si>
    <t>Corner 
King (L1)</t>
  </si>
  <si>
    <t>Corner 
King (L2)</t>
  </si>
  <si>
    <t>Corner 
King (L3)</t>
  </si>
  <si>
    <t>Accessible 
King</t>
  </si>
  <si>
    <t>HRS-01</t>
  </si>
  <si>
    <t>Drop in Bathtub
Tea-for-Two 
K-863-0
• Cast Iron 
• 71-3/4"L x 36'W x  20-7/B"H
• Weight 404 lbs.
• Contoured drain overflow allows comfortable bathing, at either end or room for two
• Drop-in or undermount installation
• Constructed KOHLER® Cast Iron
• Design for two-person bathing
• Removable pillow and bath drain not include</t>
  </si>
  <si>
    <t>accesory for bathtub</t>
  </si>
  <si>
    <t>HRS-02</t>
  </si>
  <si>
    <t>Bathtub Faucet
Curio bath and shower set with hot/cold lable
TX429SCN
TX429SCNGC
TX429SCLN
TX429SCLNGC
• Durable finishes
• Brass valve bodies
• Ceramic disk  v alve cartridge for drip-free performance
• Water Pressure : 0.05MPa-o . 75MPa
• Hole :  5 holes
• Finish :  Nickel  Chrome</t>
  </si>
  <si>
    <t>HRS-03</t>
  </si>
  <si>
    <t>Wash Basin
LW895JW/F
Round sleek and stylish design, console  lavatory
size: dia 430 x H 130 mm.
Material: ceramic
Color: white</t>
  </si>
  <si>
    <t>Wash Basin
• Solid brass construction P-TRAP - chrome
• 13" Long, 1-1/4" Extension Pipe - Chrome</t>
  </si>
  <si>
    <t>HRS-04</t>
  </si>
  <si>
    <t>Basin faucer
TX108LGK3
Extended Single Lever Basin Mixer  with hot and cold labels
•  Height : 349mm
• c./w 1" one push pop-up waste</t>
  </si>
  <si>
    <t>HRS-05</t>
  </si>
  <si>
    <t>Hand Towel Ring
TX702AC
• Modern elegant styling
• Durable finishes
• Finish :  Nickel  Chrome</t>
  </si>
  <si>
    <t>HRS-07</t>
  </si>
  <si>
    <t>Water Closet
CW981NB/SW981B
Product  Name: Elongated two-piece toilet
Size: w700xd390xh773 mm.
Flush Volum: 3L/6L
Water efficiency grade:   Grade 3
Drainage  mode: Underneath Drainage
Flush type: Washdown
Toilet Rough-in: 305mm
Water Inlet 0.05MPa(Dynamic Pressure) -
Requirement: 0.75MPa(Static Pressure)
Color: white</t>
  </si>
  <si>
    <t>HRS-08</t>
  </si>
  <si>
    <t>TOILET TISSUE HOLDER
TX703AC
• Modern elegant styling
• Durable finishes
• Finish :  Nickel  Chrome</t>
  </si>
  <si>
    <t>HRS-09</t>
  </si>
  <si>
    <t>SPARE TOILET TISSUE HOLDER
TX722AC
• Finish :  Nickel  Chrome</t>
  </si>
  <si>
    <t>HRS-10</t>
  </si>
  <si>
    <t>HAND BIDET
• Finish :  Nickel  Chrome</t>
  </si>
  <si>
    <t>HRS-11</t>
  </si>
  <si>
    <t>HAND SHOWER
DS740
Rei A9A076G
P40015
TX472SESMV1
• Stylish design  with organic shape exclusively  for REI ·-  Round series
• Durable finishes
• 5- mode shower spray functions
• Finish :  Nickel  Chrome</t>
  </si>
  <si>
    <t>HRS-12</t>
  </si>
  <si>
    <t>ROUND RAIN SHOWER  HEAD
28778000
Rainshower® Cosmopol itan 400 Head  shower  1 spray: Rain spray, min 0.5 bar flow pressure dia 400 mm
metal: balI joint wih tuming angIe 20° ± 20° connection thread 1/2"
GROHE DreamSpray® perfect low 
GROHE Starlight® chrome finish</t>
  </si>
  <si>
    <t>HRS-13</t>
  </si>
  <si>
    <t>Curio
TX417SBCL with hot/cold lable</t>
  </si>
  <si>
    <t>HRS-14</t>
  </si>
  <si>
    <t>Modern Drain</t>
  </si>
  <si>
    <t>FLOOR TRAP
EM3226</t>
  </si>
  <si>
    <t>HRS-15</t>
  </si>
  <si>
    <t>DOUBLE ROOB HOOK
TX704ACW</t>
  </si>
  <si>
    <t>HRS-16</t>
  </si>
  <si>
    <t>GYHR600W
GYHR800W
• Modern elegant styling
• Durable finishes
• Finish :  Nickel  Chrome
• Size: 600 mm. and 800 mm.
• Material: stainless steel + wood</t>
  </si>
  <si>
    <t>HRS-17</t>
  </si>
  <si>
    <t xml:space="preserve">GRAB BAR
T114CL9#NW1
</t>
  </si>
  <si>
    <t>GRAB BAR in L shape
T113B61</t>
  </si>
  <si>
    <t>HRS-18</t>
  </si>
  <si>
    <t>NO SPEC.</t>
  </si>
  <si>
    <t>Wall Mounted Magnifying Mirror
with LED Light.
NO SPEC. so we would recommend our current model used for several projects
Supplier : Bathroom Jewelry
Model : BJ-371961
Cost : 9,000 baht</t>
  </si>
  <si>
    <t>GRAND TOTAL</t>
  </si>
  <si>
    <t>41723007</t>
  </si>
  <si>
    <t>27405000</t>
  </si>
  <si>
    <t>16517000</t>
  </si>
  <si>
    <r>
      <rPr>
        <b/>
        <sz val="10"/>
        <color theme="1"/>
        <rFont val="Arial"/>
        <family val="2"/>
      </rPr>
      <t>Bidette 1jet hand shower/ Porter’S
shower holder set with pressure
shower hose 1.25 m (32129000)</t>
    </r>
    <r>
      <rPr>
        <sz val="10"/>
        <color theme="1"/>
        <rFont val="Arial"/>
        <family val="2"/>
      </rPr>
      <t xml:space="preserve">
ïï with non-return valve
ïï maximum flow rate (at 0.3 MPa): 6 l/ min
</t>
    </r>
    <r>
      <rPr>
        <b/>
        <sz val="10"/>
        <color theme="1"/>
        <rFont val="Arial"/>
        <family val="2"/>
      </rPr>
      <t>Angle valve E (13903000)</t>
    </r>
    <r>
      <rPr>
        <sz val="10"/>
        <color theme="1"/>
        <rFont val="Arial"/>
        <family val="2"/>
      </rPr>
      <t xml:space="preserve">
ïï connection dimension wall G ½
ïï connection dimension outlet G ½
ïï 1 piece
ïï material: brass</t>
    </r>
  </si>
  <si>
    <t>a) 32129000
b) 13903000</t>
  </si>
  <si>
    <t>a) 26566400
b) 27506000</t>
  </si>
  <si>
    <r>
      <rPr>
        <b/>
        <sz val="10"/>
        <color theme="1"/>
        <rFont val="Arial"/>
        <family val="2"/>
      </rPr>
      <t>Croma Select S Vario shower set 0.65 m with Casetta (26566400)</t>
    </r>
    <r>
      <rPr>
        <sz val="10"/>
        <color theme="1"/>
        <rFont val="Arial"/>
        <family val="2"/>
      </rPr>
      <t xml:space="preserve">
ïï spray type: Rain, TurboRain, IntenseRain
ïï convenient diversion via Select button
ïï shower head size: 110 mm
ïï pivot connectors prevent hose from tangling
ïï 90° position adjustable slider, pivots left
and right, up and down
ïï maximum flow rate (at 0.3 MPa): 15 l/ min
ïï chrome-plated wall supports of plastic
</t>
    </r>
    <r>
      <rPr>
        <b/>
        <sz val="10"/>
        <color theme="1"/>
        <rFont val="Arial"/>
        <family val="2"/>
      </rPr>
      <t>Fixfit S wall outlet with non-return valve and pivot joint (27506000)</t>
    </r>
    <r>
      <rPr>
        <sz val="10"/>
        <color theme="1"/>
        <rFont val="Arial"/>
        <family val="2"/>
      </rPr>
      <t xml:space="preserve">
ïï shower hose connection with pivot joint
ïï with non-return valve</t>
    </r>
  </si>
  <si>
    <t>a) 26723000 b) 27413000</t>
  </si>
  <si>
    <r>
      <rPr>
        <b/>
        <sz val="10"/>
        <color theme="1"/>
        <rFont val="Arial"/>
        <family val="2"/>
      </rPr>
      <t>Crometta S 240 1jet overhead shower (26723000)</t>
    </r>
    <r>
      <rPr>
        <sz val="10"/>
        <color theme="1"/>
        <rFont val="Arial"/>
        <family val="2"/>
      </rPr>
      <t xml:space="preserve">
ïï shower head size: 240 mm
ïï spray type: Rain
ïï flow rate Rain spray (at 0.3 MPa): 18 l/ min
ïï fully chrome-plated spray disc
ïï material spray disc: plastic
ïï installation type: ceiling or wall
ïï connection thread G ½
ïï connection dimension: DN15
</t>
    </r>
    <r>
      <rPr>
        <b/>
        <sz val="10"/>
        <color theme="1"/>
        <rFont val="Arial"/>
        <family val="2"/>
      </rPr>
      <t>Shower arm 389 mm (27413000)</t>
    </r>
    <r>
      <rPr>
        <sz val="10"/>
        <color theme="1"/>
        <rFont val="Arial"/>
        <family val="2"/>
      </rPr>
      <t xml:space="preserve">
ïï escutcheon, wall connector plate
ïï wall-mounted
ïï version: 90° angle
ïï connection thread G ½</t>
    </r>
  </si>
  <si>
    <t>a) 71406000
b) 31741180</t>
  </si>
  <si>
    <t>Logis Universal
Wall mounted Shaving mirror with LED light</t>
  </si>
  <si>
    <t>41726007</t>
  </si>
  <si>
    <t>32512000</t>
  </si>
  <si>
    <t>a) 32532000
b) 10452180</t>
  </si>
  <si>
    <t>27376000</t>
  </si>
  <si>
    <t>a) 32565000
b) 01800180</t>
  </si>
  <si>
    <t>a) 16821000
b) 01800180</t>
  </si>
  <si>
    <r>
      <rPr>
        <b/>
        <sz val="10"/>
        <color theme="1"/>
        <rFont val="Arial"/>
        <family val="2"/>
      </rPr>
      <t>AXOR Montreux
Thermostatic mixer for concealed installation with shut-off/ diverter valve and lever handle (16821000)</t>
    </r>
    <r>
      <rPr>
        <sz val="10"/>
        <color theme="1"/>
        <rFont val="Arial"/>
        <family val="2"/>
      </rPr>
      <t xml:space="preserve">
connection type: basic set
operating pressure: min. 0.1 MPa/max. 1.0 Mpa
ceramic cartridge
temperature limitation adjustable
with silencer
Basic Set (01800180)
I-box Universal
</t>
    </r>
  </si>
  <si>
    <t>a) 16553000
b) 16549180</t>
  </si>
  <si>
    <t>a) 15473000
b) 10452180</t>
  </si>
  <si>
    <t>a) 27853400
b) 27414000</t>
  </si>
  <si>
    <r>
      <rPr>
        <b/>
        <sz val="10"/>
        <rFont val="Arial"/>
        <family val="2"/>
      </rPr>
      <t>Raindance Select S 120 3jet hand shower/ Unica’S Puro wall bar 0.65 m set</t>
    </r>
    <r>
      <rPr>
        <sz val="10"/>
        <rFont val="Arial"/>
        <family val="2"/>
      </rPr>
      <t xml:space="preserve">
ïï spray type: Rain, RainAir, WhirlAir
ïï convenient diversion via Select button
ïï shower head size: 125 mm
ïï pivot connectors prevent hose from tangling
ïï 90° position adjustable slider, pivots left
and right, up and down
ïï maximum flow rate (at 0.3 MPa): 16 l/ min
ïï chrome-plated wall supports of plastic
consisting of:
ïï Isiflex shower hose 1.60 m (no.28276XXX)
ïï Raindance Select S 120 3jet hand shower
(no.26530XXX)
ïï Unica’S Puro wall bar 0.65 m
(no.28632000)
ïï Casetta’S Puro soap dish (no.28679000)
</t>
    </r>
    <r>
      <rPr>
        <b/>
        <sz val="10"/>
        <rFont val="Arial"/>
        <family val="2"/>
      </rPr>
      <t>Fixfit wall outlet with non-return valve and pivot joint (27414000)</t>
    </r>
    <r>
      <rPr>
        <sz val="10"/>
        <rFont val="Arial"/>
        <family val="2"/>
      </rPr>
      <t xml:space="preserve">
ïï shower hose connection with ball joint
ïï with non-return valve</t>
    </r>
  </si>
  <si>
    <t>a) 26630400
b) 27414000</t>
  </si>
  <si>
    <t xml:space="preserve"> a) 27410000
b) 28420000</t>
  </si>
  <si>
    <r>
      <rPr>
        <b/>
        <sz val="10"/>
        <rFont val="Arial"/>
        <family val="2"/>
      </rPr>
      <t>Shower arm 470 mm (27410000)</t>
    </r>
    <r>
      <rPr>
        <sz val="10"/>
        <rFont val="Arial"/>
        <family val="2"/>
      </rPr>
      <t xml:space="preserve">
ïï wall-mounted
ïï installation type: exposed installation
ïï version: 90° angle
ïï connection thread G ¾
</t>
    </r>
    <r>
      <rPr>
        <b/>
        <sz val="10"/>
        <rFont val="Arial"/>
        <family val="2"/>
      </rPr>
      <t>Raindance Royale S 350 Air 1jet plate overhead shower (28420000)</t>
    </r>
    <r>
      <rPr>
        <sz val="10"/>
        <rFont val="Arial"/>
        <family val="2"/>
      </rPr>
      <t xml:space="preserve">
ïï shower head size: 350 mm
ïï spray type: RainAir
ïï flow rate RainAir spray (at 0.3 MPa):
25 l/ min
ïï fully chrome-plated spray disc
ïï material spray disc: metal
ïï installation type: ceiling or wall
ïï connection thread G ¾
ïï connection dimension: DN20
ïï not suitable for continuous flow water
heaters
</t>
    </r>
  </si>
  <si>
    <t>a) 31493000
b) 01800180</t>
  </si>
  <si>
    <t>a) 15445400
b) 01800180</t>
  </si>
  <si>
    <t>a) 15771400
b) 01800180</t>
  </si>
  <si>
    <r>
      <rPr>
        <b/>
        <sz val="10"/>
        <rFont val="Arial"/>
        <family val="2"/>
      </rPr>
      <t>Thermostatic mixer for concealed installation with shut-off/ diverter valve</t>
    </r>
    <r>
      <rPr>
        <sz val="10"/>
        <rFont val="Arial"/>
        <family val="2"/>
      </rPr>
      <t xml:space="preserve">
ïï 2 outlets
ïï thermostat cartridge
ïï safety lock at 38° C
ïï temperature limitation adjustable
ïï flow rate: 26 l/ min
ïï operating pressure: min. 0.1 MPa / max.
1.0 MPa
ïï scope of supply: handles, sleeves,
escutcheon, mixing unit, shut-off/ diverter
valve
ïï connection type: basic set
</t>
    </r>
    <r>
      <rPr>
        <b/>
        <sz val="10"/>
        <rFont val="Arial"/>
        <family val="2"/>
      </rPr>
      <t>Basic Set (01800180)</t>
    </r>
    <r>
      <rPr>
        <sz val="10"/>
        <rFont val="Arial"/>
        <family val="2"/>
      </rPr>
      <t xml:space="preserve">
I-box Universal</t>
    </r>
  </si>
  <si>
    <t>a) 32129000 
b) 13903000</t>
  </si>
  <si>
    <t xml:space="preserve">
</t>
  </si>
  <si>
    <t>a) 26566400
b) 27506000
c) 31686000
d) 13620180</t>
  </si>
  <si>
    <t>Logis Universal</t>
  </si>
  <si>
    <t>Towel ring</t>
  </si>
  <si>
    <r>
      <rPr>
        <b/>
        <sz val="10"/>
        <color theme="1"/>
        <rFont val="Arial"/>
        <family val="2"/>
      </rPr>
      <t>2-handle bath mixer floor-standing with lever handles (16553000)</t>
    </r>
    <r>
      <rPr>
        <sz val="10"/>
        <color theme="1"/>
        <rFont val="Arial"/>
        <family val="2"/>
      </rPr>
      <t xml:space="preserve">
ïï with escutcheons
ïï connection type: basic set
ïï normal spray
ïï flow rate: 22 l/ min
ïï ceramic valves hot/ cold 90°
ïï temperature limitation not adjustable
ïï non-return valve
ïï integrated shower support
ïï suitable for continous flow water heaters
ïï connection dimension: DN15
</t>
    </r>
    <r>
      <rPr>
        <i/>
        <sz val="10"/>
        <color theme="1"/>
        <rFont val="Arial"/>
        <family val="2"/>
      </rPr>
      <t>consisting of:</t>
    </r>
    <r>
      <rPr>
        <sz val="10"/>
        <color theme="1"/>
        <rFont val="Arial"/>
        <family val="2"/>
      </rPr>
      <t xml:space="preserve">
ïï AXOR Montreux 1jet hand shower
(no.16320XXX)
ïï Metal shower hose 1.25 m (no.28112XXX)
Basic Set (16549180)</t>
    </r>
  </si>
  <si>
    <t>a) 27841000
b) 16884000</t>
  </si>
  <si>
    <r>
      <rPr>
        <b/>
        <sz val="10"/>
        <color theme="1"/>
        <rFont val="Arial"/>
        <family val="2"/>
      </rPr>
      <t>Raindance Classic 100 Air 3jet hand shower/ Unica’Classic wall bar 0.90 m set (27841000)</t>
    </r>
    <r>
      <rPr>
        <sz val="10"/>
        <color theme="1"/>
        <rFont val="Arial"/>
        <family val="2"/>
      </rPr>
      <t xml:space="preserve">
ïï spray type: RainAir, WhirlAir, BalanceAir
ïï spray type adjustment by turning spray disc
ïï shower head size: 119 mm
ïï pivot connectors prevent hose from tangling
ïï 90° position adjustable slider, pivots left
and right, up and down
ïï maximum flow rate (at 0.3 MPa): 17 l/ min
ïï chrome-plated wall supports of plastic
</t>
    </r>
    <r>
      <rPr>
        <i/>
        <sz val="10"/>
        <color theme="1"/>
        <rFont val="Arial"/>
        <family val="2"/>
      </rPr>
      <t>consisting of:</t>
    </r>
    <r>
      <rPr>
        <sz val="10"/>
        <color theme="1"/>
        <rFont val="Arial"/>
        <family val="2"/>
      </rPr>
      <t xml:space="preserve">
ïï Raindance Classic 100 Air 3jet hand
shower (no.28548XXX)
ïï Unica’Classic Wall Bar 0.90 m
(no.27616XXX)
ïï Sensoflex metal shower hose 1.60 m
</t>
    </r>
    <r>
      <rPr>
        <b/>
        <sz val="10"/>
        <color theme="1"/>
        <rFont val="Arial"/>
        <family val="2"/>
      </rPr>
      <t>Fixfit Classic wall outlet with non-return valve (16884000)</t>
    </r>
    <r>
      <rPr>
        <sz val="10"/>
        <color theme="1"/>
        <rFont val="Arial"/>
        <family val="2"/>
      </rPr>
      <t xml:space="preserve">
ïï metal connection angle
ïï with non-return valve</t>
    </r>
  </si>
  <si>
    <r>
      <rPr>
        <b/>
        <sz val="10"/>
        <color theme="1"/>
        <rFont val="Arial"/>
        <family val="2"/>
      </rPr>
      <t>Raindance Classic 240 Air 1jet overhead shower with shower arm 390 mm</t>
    </r>
    <r>
      <rPr>
        <sz val="10"/>
        <color theme="1"/>
        <rFont val="Arial"/>
        <family val="2"/>
      </rPr>
      <t xml:space="preserve">
ïï shower head size: 240 mm
ïï shower arm length: 390 mm
ïï spray type: RainAir
ïï flow rate RainAir spray (at 0.3 MPa):
19 l/ min
ïï fully chrome-plated spray disc
ïï material spray disc: metal
ïï installation type: wall
ïï connection thread G ½
ïï connection dimension: DN15</t>
    </r>
  </si>
  <si>
    <r>
      <rPr>
        <b/>
        <sz val="10"/>
        <color theme="1"/>
        <rFont val="Arial"/>
        <family val="2"/>
      </rPr>
      <t>AXOR Montreux</t>
    </r>
    <r>
      <rPr>
        <sz val="10"/>
        <color theme="1"/>
        <rFont val="Arial"/>
        <family val="2"/>
      </rPr>
      <t xml:space="preserve">
</t>
    </r>
    <r>
      <rPr>
        <b/>
        <sz val="10"/>
        <color theme="1"/>
        <rFont val="Arial"/>
        <family val="2"/>
      </rPr>
      <t>Single lever basin mixer 210 with pop-up waste set</t>
    </r>
    <r>
      <rPr>
        <sz val="10"/>
        <color theme="1"/>
        <rFont val="Arial"/>
        <family val="2"/>
      </rPr>
      <t xml:space="preserve">
ïï ComfortZone 210
ïï projection 175 mm
ïï laminar spray
ïï flow rate: 5 l/ min
ïï ceramic cartridge
ïï temperature limitation adjustable
ïï pop-up waste set G 1¼
ïï suitable for continuous flow water heaters
ïï swivel range 120°
ïï connection dimension: DN15</t>
    </r>
  </si>
  <si>
    <r>
      <rPr>
        <b/>
        <sz val="10"/>
        <color theme="1"/>
        <rFont val="Arial"/>
        <family val="2"/>
      </rPr>
      <t>Logis Universal</t>
    </r>
    <r>
      <rPr>
        <sz val="10"/>
        <color theme="1"/>
        <rFont val="Arial"/>
        <family val="2"/>
      </rPr>
      <t xml:space="preserve">
Roll holder with cover</t>
    </r>
  </si>
  <si>
    <r>
      <rPr>
        <b/>
        <sz val="10"/>
        <color theme="1"/>
        <rFont val="Arial"/>
        <family val="2"/>
      </rPr>
      <t>Logis Universal</t>
    </r>
    <r>
      <rPr>
        <sz val="10"/>
        <color theme="1"/>
        <rFont val="Arial"/>
        <family val="2"/>
      </rPr>
      <t xml:space="preserve">
Roll holder without cover</t>
    </r>
  </si>
  <si>
    <r>
      <rPr>
        <b/>
        <sz val="10"/>
        <color theme="1"/>
        <rFont val="Arial"/>
        <family val="2"/>
      </rPr>
      <t>Logis Universal</t>
    </r>
    <r>
      <rPr>
        <sz val="10"/>
        <color theme="1"/>
        <rFont val="Arial"/>
        <family val="2"/>
      </rPr>
      <t xml:space="preserve">
Double Robe Hook</t>
    </r>
  </si>
  <si>
    <r>
      <rPr>
        <b/>
        <sz val="10"/>
        <color theme="1"/>
        <rFont val="Arial"/>
        <family val="2"/>
      </rPr>
      <t>Logis Universal</t>
    </r>
    <r>
      <rPr>
        <sz val="10"/>
        <color theme="1"/>
        <rFont val="Arial"/>
        <family val="2"/>
      </rPr>
      <t xml:space="preserve">
Towel ring</t>
    </r>
  </si>
  <si>
    <r>
      <rPr>
        <b/>
        <sz val="10"/>
        <rFont val="Arial"/>
        <family val="2"/>
      </rPr>
      <t>Puravida
Single lever bath mixer floor-standing</t>
    </r>
    <r>
      <rPr>
        <sz val="10"/>
        <rFont val="Arial"/>
        <family val="2"/>
      </rPr>
      <t xml:space="preserve">
ïï projection 186 mm
ïï connection type: basic set
ïï normal and spray jet
ïï flow rate: 20 l/ min
ïï joystick ceramic cartridge
ïï temperature limitation not adjustable
ïï with automatic resetting
ïï non-return valve
ïï integrated shower support
ïï connection dimension: DN15
</t>
    </r>
    <r>
      <rPr>
        <i/>
        <u/>
        <sz val="10"/>
        <rFont val="Arial"/>
        <family val="2"/>
      </rPr>
      <t>consisting of:</t>
    </r>
    <r>
      <rPr>
        <sz val="10"/>
        <rFont val="Arial"/>
        <family val="2"/>
      </rPr>
      <t xml:space="preserve">
ïï PuraVida 120 Air 1jet baton hand shower
(no.28558XXX)
ïï Isiflex shower hose 1.25 m (no.28272XXX)
</t>
    </r>
    <r>
      <rPr>
        <b/>
        <sz val="10"/>
        <rFont val="Arial"/>
        <family val="2"/>
      </rPr>
      <t>Basic set for bath mixer floor-standing (10452180)</t>
    </r>
    <r>
      <rPr>
        <sz val="10"/>
        <rFont val="Arial"/>
        <family val="2"/>
      </rPr>
      <t xml:space="preserve">
</t>
    </r>
  </si>
  <si>
    <r>
      <rPr>
        <b/>
        <sz val="10"/>
        <rFont val="Arial"/>
        <family val="2"/>
      </rPr>
      <t>Puravida
Single lever basin mixer 240 with push-open waste set and 900 mm connection hoses for washbowls</t>
    </r>
    <r>
      <rPr>
        <sz val="10"/>
        <rFont val="Arial"/>
        <family val="2"/>
      </rPr>
      <t xml:space="preserve">
ïï ComfortZone 240
ïï projection 178 mm
ïï laminar spray
ïï flow rate: 5 l/ min
ïï adjustable spray former
ïï joystick ceramic cartridge
ïï push-open waste set G 1¼
ïï suitable for continuous flow water heaters
ïï connection dimension: DN15</t>
    </r>
  </si>
  <si>
    <r>
      <rPr>
        <b/>
        <sz val="10"/>
        <rFont val="Arial"/>
        <family val="2"/>
      </rPr>
      <t>PuraVida hand shower/ PuraVida Unica wall bar 0.90 m set (27853400)</t>
    </r>
    <r>
      <rPr>
        <sz val="10"/>
        <rFont val="Arial"/>
        <family val="2"/>
      </rPr>
      <t xml:space="preserve">
ïï spray type: RainAir, CaresseAir, Mix
ïï convenient diversion via Select button
ïï shower head size: 150 mm
ïï pivot connectors prevent hose from tangling
ïï 90° position adjustable slider, pivots left
and right, up and down
ïï maximum flow rate (at 0.3 MPa): 16 l/ min
ïï chrome-plated wall supports of plastic
</t>
    </r>
    <r>
      <rPr>
        <i/>
        <u/>
        <sz val="10"/>
        <rFont val="Arial"/>
        <family val="2"/>
      </rPr>
      <t>consisting of:</t>
    </r>
    <r>
      <rPr>
        <sz val="10"/>
        <rFont val="Arial"/>
        <family val="2"/>
      </rPr>
      <t xml:space="preserve">
ïï PuraVida 3jet hand shower (no.28557XXX)
ïï Isiflex shower hose 1.60 m (no.28276XXX)
ïï PuraVida Unica wall bar 0.90 m
(no.27844000)
</t>
    </r>
    <r>
      <rPr>
        <b/>
        <sz val="10"/>
        <rFont val="Arial"/>
        <family val="2"/>
      </rPr>
      <t>Fixfit wall outlet with non-return valve and pivot joint (27414000)</t>
    </r>
    <r>
      <rPr>
        <sz val="10"/>
        <rFont val="Arial"/>
        <family val="2"/>
      </rPr>
      <t xml:space="preserve">
ïï shower hose connection with ball joint
ïï with non-return valve
</t>
    </r>
  </si>
  <si>
    <r>
      <rPr>
        <b/>
        <sz val="10"/>
        <rFont val="Arial"/>
        <family val="2"/>
      </rPr>
      <t>METRIS
Single lever bath mixer for concealed installation (31493000)</t>
    </r>
    <r>
      <rPr>
        <sz val="10"/>
        <rFont val="Arial"/>
        <family val="2"/>
      </rPr>
      <t xml:space="preserve">
ïï connection type: basic set
ïï ceramic cartridge
ïï temperature limitation adjustable
ïï with automatic resetting
ïï non-return valve
ïï with silencer
ïï scope of supply: handle, sleeve,
escutcheon, diverter, mixing unit
</t>
    </r>
    <r>
      <rPr>
        <b/>
        <sz val="10"/>
        <rFont val="Arial"/>
        <family val="2"/>
      </rPr>
      <t>Basic Set (01800180)</t>
    </r>
    <r>
      <rPr>
        <sz val="10"/>
        <rFont val="Arial"/>
        <family val="2"/>
      </rPr>
      <t xml:space="preserve">
I-box Universal</t>
    </r>
  </si>
  <si>
    <r>
      <rPr>
        <b/>
        <sz val="10"/>
        <rFont val="Arial"/>
        <family val="2"/>
      </rPr>
      <t>METRIS</t>
    </r>
    <r>
      <rPr>
        <sz val="10"/>
        <rFont val="Arial"/>
        <family val="2"/>
      </rPr>
      <t xml:space="preserve">
Single lever basin mixer 200 with pop-up waste set
ïï ComfortZone 200
ïï projection 141 mm
ïï normal spray
ïï flow rate: 5 l/ min
ïï ceramic cartridge
ïï temperature limitation adjustable
ïï pop-up waste set G 1¼
ïï suitable for continuous flow water heaters
ïï connection dimension: DN15</t>
    </r>
  </si>
  <si>
    <r>
      <rPr>
        <b/>
        <sz val="10"/>
        <color theme="1"/>
        <rFont val="Arial"/>
        <family val="2"/>
      </rPr>
      <t>Croma Select S Vario shower set 0.65 m with Casetta (26566400)</t>
    </r>
    <r>
      <rPr>
        <sz val="10"/>
        <color theme="1"/>
        <rFont val="Arial"/>
        <family val="2"/>
      </rPr>
      <t xml:space="preserve">
ïï spray type: Rain, TurboRain, IntenseRain
ïï convenient diversion via Select button
ïï shower head size: 110 mm
ïï pivot connectors prevent hose from tangling
ïï 90° position adjustable slider, pivots left
and right, up and down
ïï maximum flow rate (at 0.3 MPa): 15 l/ min
ïï chrome-plated wall supports of plastic
</t>
    </r>
    <r>
      <rPr>
        <b/>
        <sz val="10"/>
        <color theme="1"/>
        <rFont val="Arial"/>
        <family val="2"/>
      </rPr>
      <t>Fixfit S wall outlet with non-return valve and pivot joint (27506000)</t>
    </r>
    <r>
      <rPr>
        <sz val="10"/>
        <color theme="1"/>
        <rFont val="Arial"/>
        <family val="2"/>
      </rPr>
      <t xml:space="preserve">
ïï shower hose connection with pivot joint
ïï with non-return valve
</t>
    </r>
    <r>
      <rPr>
        <b/>
        <sz val="10"/>
        <color theme="1"/>
        <rFont val="Arial"/>
        <family val="2"/>
      </rPr>
      <t xml:space="preserve">
Single lever shower mixer for concealed installation (31686000)</t>
    </r>
    <r>
      <rPr>
        <sz val="10"/>
        <color theme="1"/>
        <rFont val="Arial"/>
        <family val="2"/>
      </rPr>
      <t xml:space="preserve">
</t>
    </r>
    <r>
      <rPr>
        <b/>
        <sz val="10"/>
        <color theme="1"/>
        <rFont val="Arial"/>
        <family val="2"/>
      </rPr>
      <t>Basic set for single lever shower (13620180)</t>
    </r>
  </si>
  <si>
    <r>
      <rPr>
        <b/>
        <sz val="10"/>
        <rFont val="Arial"/>
        <family val="2"/>
      </rPr>
      <t>METRIS</t>
    </r>
    <r>
      <rPr>
        <sz val="10"/>
        <rFont val="Arial"/>
        <family val="2"/>
      </rPr>
      <t xml:space="preserve">
</t>
    </r>
    <r>
      <rPr>
        <b/>
        <sz val="10"/>
        <rFont val="Arial"/>
        <family val="2"/>
      </rPr>
      <t>Single lever basin mixer 110 with pop-up waste set</t>
    </r>
    <r>
      <rPr>
        <sz val="10"/>
        <rFont val="Arial"/>
        <family val="2"/>
      </rPr>
      <t xml:space="preserve">
ïï ComfortZone 110
ïï projection 116 mm
ïï normal spray
ïï flow rate: 5 l/ min
ïï ceramic cartridge
ïï temperature limitation adjustable
ïï pop-up waste set G 1¼
ïï suitable for continuous flow water heaters
ïï connection dimension: DN15</t>
    </r>
  </si>
  <si>
    <r>
      <rPr>
        <b/>
        <sz val="10"/>
        <color theme="1"/>
        <rFont val="Arial"/>
        <family val="2"/>
      </rPr>
      <t>Logis Universal</t>
    </r>
    <r>
      <rPr>
        <sz val="10"/>
        <color theme="1"/>
        <rFont val="Arial"/>
        <family val="2"/>
      </rPr>
      <t xml:space="preserve">
Single Robe Hook</t>
    </r>
  </si>
  <si>
    <r>
      <rPr>
        <b/>
        <sz val="10"/>
        <color theme="1"/>
        <rFont val="Arial"/>
        <family val="2"/>
      </rPr>
      <t>TALIS E
Single lever basin mixer 240 with pop-up waste set</t>
    </r>
    <r>
      <rPr>
        <sz val="10"/>
        <color theme="1"/>
        <rFont val="Arial"/>
        <family val="2"/>
      </rPr>
      <t xml:space="preserve">
ïï ComfortZone 240
ïï projection 183 mm
ïï normal spray
ïï flow rate: 5 l/ min
ïï ceramic cartridge
ïï temperature limitation adjustable
ïï pop-up waste set G 1¼
ïï suitable for continuous flow water heaters
ïï connection dimension: DN15</t>
    </r>
  </si>
  <si>
    <r>
      <rPr>
        <b/>
        <sz val="10"/>
        <color theme="1"/>
        <rFont val="Arial"/>
        <family val="2"/>
      </rPr>
      <t>FOCUS</t>
    </r>
    <r>
      <rPr>
        <sz val="10"/>
        <color theme="1"/>
        <rFont val="Arial"/>
        <family val="2"/>
      </rPr>
      <t xml:space="preserve">
</t>
    </r>
    <r>
      <rPr>
        <b/>
        <sz val="10"/>
        <color theme="1"/>
        <rFont val="Arial"/>
        <family val="2"/>
      </rPr>
      <t>Single lever basin mixer 190 with pop-up waste set</t>
    </r>
    <r>
      <rPr>
        <sz val="10"/>
        <color theme="1"/>
        <rFont val="Arial"/>
        <family val="2"/>
      </rPr>
      <t xml:space="preserve">
ïï ComfortZone 190
ïï projection 159 mm
ïï normal spray
ïï flow rate: 5 l/ min
ïï ceramic cartridge
ïï temperature limitation adjustable
ïï pop-up waste set G 1¼
ïï suitable for continuous flow water heaters
ïï connection dimension: DN15</t>
    </r>
  </si>
  <si>
    <r>
      <t xml:space="preserve">METROPOL
Single lever basin mixer 260 with lever handle and push-open waste set for washbowls
</t>
    </r>
    <r>
      <rPr>
        <sz val="9"/>
        <color rgb="FF4A4B4D"/>
        <rFont val="Arial"/>
        <family val="2"/>
      </rPr>
      <t>ComfortZone 260
projection 204 mm
normal spray
flow rate: 5 l/min
ceramic cartridge
temperature limitation adjustable
push-open waste set G 1¼
connection dimension: DN15</t>
    </r>
  </si>
  <si>
    <r>
      <rPr>
        <b/>
        <sz val="9"/>
        <color rgb="FF000000"/>
        <rFont val="Arial"/>
        <family val="2"/>
      </rPr>
      <t>METROPOL
Single lever bath mixer floor-standing with lever handle (32532000)</t>
    </r>
    <r>
      <rPr>
        <sz val="9"/>
        <color rgb="FF000000"/>
        <rFont val="Arial"/>
        <family val="2"/>
      </rPr>
      <t xml:space="preserve">
projection 235 mm
connection type: basic set
normal and spray jet
flow rate: 21 l/min
ceramic cartridge
temperature limitation adjustable
with automatic resetting
non-return valve
integrated shower support
connection dimension: DN15
</t>
    </r>
    <r>
      <rPr>
        <i/>
        <u/>
        <sz val="9"/>
        <color rgb="FF000000"/>
        <rFont val="Arial"/>
        <family val="2"/>
      </rPr>
      <t>Consists of</t>
    </r>
    <r>
      <rPr>
        <sz val="9"/>
        <color rgb="FF000000"/>
        <rFont val="Arial"/>
        <family val="2"/>
      </rPr>
      <t xml:space="preserve">
Isiflex shower hose 1.25 m (# 28272000)
Baton hand shower 2jet (# 28532000)
Basic set:
</t>
    </r>
    <r>
      <rPr>
        <b/>
        <sz val="9"/>
        <color rgb="FF000000"/>
        <rFont val="Arial"/>
        <family val="2"/>
      </rPr>
      <t xml:space="preserve">Basic set for bath mixer floor-standing (10452180)
</t>
    </r>
    <r>
      <rPr>
        <sz val="9"/>
        <color rgb="FF000000"/>
        <rFont val="Arial"/>
        <family val="2"/>
      </rPr>
      <t>for mounting on unfinished floor
connection dimension: DN15</t>
    </r>
  </si>
  <si>
    <r>
      <rPr>
        <b/>
        <sz val="10"/>
        <color theme="1"/>
        <rFont val="Arial"/>
        <family val="2"/>
      </rPr>
      <t>Raindance E 360 Air 1jet overhead shower with shower arm 390 mm</t>
    </r>
    <r>
      <rPr>
        <sz val="10"/>
        <color theme="1"/>
        <rFont val="Arial"/>
        <family val="2"/>
      </rPr>
      <t xml:space="preserve">
ïï shower head size: 360 x 190 mm
ïï shower arm length: 390 mm
ïï spray type: RainAir
ïï flow rate RainAir spray (at 0.3 MPa):
17 l/ min
ïï fully chrome-plated spray disc
ïï material spray disc: metal
ïï installation type: wall
ïï connection thread G ½
ïï connection dimension: DN15</t>
    </r>
  </si>
  <si>
    <r>
      <rPr>
        <b/>
        <sz val="10"/>
        <color theme="1"/>
        <rFont val="Arial"/>
        <family val="2"/>
      </rPr>
      <t>METROPOL
Single lever shower mixer with lever handle for concealed installation (32565000)</t>
    </r>
    <r>
      <rPr>
        <sz val="10"/>
        <color theme="1"/>
        <rFont val="Arial"/>
        <family val="2"/>
      </rPr>
      <t xml:space="preserve">
connection type: basic set
operating pressure: min. 0.1 MPa/max. 1.0 Mpa
ceramic cartridge
temperature limitation adjustable
with silencer
Basic Set (01800180)
I-box Universal
</t>
    </r>
  </si>
  <si>
    <r>
      <rPr>
        <b/>
        <sz val="10"/>
        <color theme="1"/>
        <rFont val="Arial"/>
        <family val="2"/>
      </rPr>
      <t>LOGIS</t>
    </r>
    <r>
      <rPr>
        <sz val="10"/>
        <color theme="1"/>
        <rFont val="Arial"/>
        <family val="2"/>
      </rPr>
      <t xml:space="preserve">
</t>
    </r>
    <r>
      <rPr>
        <b/>
        <sz val="10"/>
        <color theme="1"/>
        <rFont val="Arial"/>
        <family val="2"/>
      </rPr>
      <t>Single lever basin mixer 190 with pop-up waste set</t>
    </r>
    <r>
      <rPr>
        <sz val="10"/>
        <color theme="1"/>
        <rFont val="Arial"/>
        <family val="2"/>
      </rPr>
      <t xml:space="preserve">
ïï ComfortZone 190
ïï projection 166 mm
ïï normal spray
ïï flow rate: 5 l/ min
ïï ceramic cartridge
ïï temperature limitation adjustable
ïï pop-up waste set G 1¼
ïï suitable for continuous flow water heaters
ïï connection dimension: DN15</t>
    </r>
  </si>
  <si>
    <r>
      <rPr>
        <b/>
        <sz val="10"/>
        <color theme="1"/>
        <rFont val="Arial"/>
        <family val="2"/>
      </rPr>
      <t>LOGIS
Single lever bath mixer for concealed installation (71406000)</t>
    </r>
    <r>
      <rPr>
        <sz val="10"/>
        <color theme="1"/>
        <rFont val="Arial"/>
        <family val="2"/>
      </rPr>
      <t xml:space="preserve">
ïï connection type: basic set
ïï ceramic cartridge
ïï temperature limitation adjustable
ïï with automatic resetting
ïï scope of supply: handle, sleeve,
escutcheon, diverter
</t>
    </r>
    <r>
      <rPr>
        <b/>
        <sz val="10"/>
        <color theme="1"/>
        <rFont val="Arial"/>
        <family val="2"/>
      </rPr>
      <t>Basic set for single lever bath mixer
for concealed installation (31714180)</t>
    </r>
    <r>
      <rPr>
        <sz val="10"/>
        <color theme="1"/>
        <rFont val="Arial"/>
        <family val="2"/>
      </rPr>
      <t xml:space="preserve">
ïï ceramic cartridge
ïï connection dimension: DN15</t>
    </r>
  </si>
  <si>
    <r>
      <rPr>
        <b/>
        <sz val="10"/>
        <color theme="1"/>
        <rFont val="Arial"/>
        <family val="2"/>
      </rPr>
      <t>Logis Universal</t>
    </r>
    <r>
      <rPr>
        <sz val="10"/>
        <color theme="1"/>
        <rFont val="Arial"/>
        <family val="2"/>
      </rPr>
      <t xml:space="preserve">
Wall mounted Shaving mirror with LED light</t>
    </r>
  </si>
  <si>
    <t>Wall mounted Shaving mirror with LED light</t>
  </si>
  <si>
    <t>Article</t>
  </si>
  <si>
    <t>Kampung Villa</t>
  </si>
  <si>
    <t>SA Resi Villa</t>
  </si>
  <si>
    <t>SA-Exec Office</t>
  </si>
  <si>
    <t>SA-Kid Club</t>
  </si>
  <si>
    <t>SA-Hotel Lobby</t>
  </si>
  <si>
    <t>SA-ADD</t>
  </si>
  <si>
    <t>SA-Treatment Room</t>
  </si>
  <si>
    <t>SA-Banquet</t>
  </si>
  <si>
    <t>SA-Restaurant</t>
  </si>
  <si>
    <t>Guestrooms</t>
  </si>
  <si>
    <t>a) 15708000
b) 1800180</t>
  </si>
  <si>
    <r>
      <rPr>
        <b/>
        <sz val="10"/>
        <rFont val="Arial"/>
        <family val="2"/>
      </rPr>
      <t>METRIS</t>
    </r>
    <r>
      <rPr>
        <sz val="10"/>
        <rFont val="Arial"/>
        <family val="2"/>
      </rPr>
      <t xml:space="preserve">
</t>
    </r>
    <r>
      <rPr>
        <b/>
        <sz val="10"/>
        <rFont val="Arial"/>
        <family val="2"/>
      </rPr>
      <t>Thermostatic mixer for concealed installation for 2 functions</t>
    </r>
    <r>
      <rPr>
        <sz val="10"/>
        <rFont val="Arial"/>
        <family val="2"/>
      </rPr>
      <t xml:space="preserve">
ïï 2 outlets
ïï thermostat cartridge, shut-off/ diverter valve
ïï safety lock at 40° C
ïï temperature limitation adjustable
ïï flow rate: 26 l/ min
ïï scope of supply: handles, sleeve, mixing
unit, escutcheon, shut-off/ diverter valve
</t>
    </r>
    <r>
      <rPr>
        <b/>
        <sz val="10"/>
        <rFont val="Arial"/>
        <family val="2"/>
      </rPr>
      <t>Basic Set (01800180)</t>
    </r>
    <r>
      <rPr>
        <sz val="10"/>
        <rFont val="Arial"/>
        <family val="2"/>
      </rPr>
      <t xml:space="preserve">
I-box Universal</t>
    </r>
  </si>
  <si>
    <r>
      <rPr>
        <b/>
        <sz val="10"/>
        <rFont val="Arial"/>
        <family val="2"/>
      </rPr>
      <t>PURAVIDA</t>
    </r>
    <r>
      <rPr>
        <sz val="10"/>
        <rFont val="Arial"/>
        <family val="2"/>
      </rPr>
      <t xml:space="preserve">
</t>
    </r>
    <r>
      <rPr>
        <b/>
        <sz val="10"/>
        <rFont val="Arial"/>
        <family val="2"/>
      </rPr>
      <t>Single lever bath mixer for concealed installation (15445400)</t>
    </r>
    <r>
      <rPr>
        <sz val="10"/>
        <rFont val="Arial"/>
        <family val="2"/>
      </rPr>
      <t xml:space="preserve">
ïï connection type: basic set
ïï ceramic cartridge
ïï temperature limitation adjustable
ïï with automatic resetting
ïï scope of supply: handle, sleeve,
escutcheon, diverter, mixing unit
Basic Set (01800180)
I-box Universal</t>
    </r>
  </si>
  <si>
    <t>Product Line</t>
  </si>
  <si>
    <t>Total Qty</t>
  </si>
  <si>
    <t>Double Robe Hook</t>
  </si>
  <si>
    <t>Roll holder with cover</t>
  </si>
  <si>
    <t>Roll holder without cover</t>
  </si>
  <si>
    <t>Single Robe Hook</t>
  </si>
  <si>
    <t>HG</t>
  </si>
  <si>
    <t>Summary of Fittings</t>
  </si>
  <si>
    <t>Optionnal</t>
  </si>
  <si>
    <t>Optional</t>
  </si>
  <si>
    <t xml:space="preserve">Kaldewei
Built-in Bathtub
Asymmetric Duo
Pressed Steel Enameled
742
1800 x 900 x 425
153kg
</t>
  </si>
  <si>
    <t>Bathtub Faucet
Metropol Classic - 4-hole rim mounted bath mixer with lever handle</t>
  </si>
  <si>
    <t>DURAVIT
Wash Basin
#044546
Counter Top Basin 
size: dia 460 x H 145 mm.
Material: ceramic
Color: white</t>
  </si>
  <si>
    <t>Duravit
Water Closet
012809/092010
Product  Name: Elongated two-piece toilet
Size: w655xd360xh795 mm.
Flush Volum: 3L/6L
Drainage  mode: P Trap/S Trap
Flush type: Washdown
Toilet Rough-in: S Trap 70-170mm / P Trap 180mm
Color: white</t>
  </si>
  <si>
    <t>Modern Floor Trap
#ET-2216</t>
  </si>
  <si>
    <t>As per Spec</t>
  </si>
  <si>
    <t>`045</t>
  </si>
  <si>
    <t>Duravit Dcode 2pc #211041 S trap 185 mm</t>
  </si>
  <si>
    <t>220 +45</t>
  </si>
  <si>
    <t>220+45</t>
  </si>
  <si>
    <t>Duravit #222609 wall c.w soft close c.w Geberit Alpha Duo fix</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</si>
</sst>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_);_(* \(#,##0\);_(* &quot;-&quot;??_);_(@_)"/>
    <numFmt numFmtId="165" formatCode="_(* #,##0.000_);_(* \(#,##0.000\);_(* &quot;-&quot;??_);_(@_)"/>
  </numFmts>
  <fonts count="28" x14ac:knownFonts="1">
    <font>
      <sz val="11"/>
      <color theme="1"/>
      <name val="Calibri"/>
      <family val="2"/>
      <scheme val="minor"/>
    </font>
    <font>
      <sz val="10"/>
      <color theme="1"/>
      <name val="Arial"/>
      <family val="2"/>
    </font>
    <font>
      <sz val="10"/>
      <color theme="1"/>
      <name val="Arial"/>
      <family val="2"/>
    </font>
    <font>
      <sz val="10"/>
      <color theme="1"/>
      <name val="Arial"/>
      <family val="2"/>
    </font>
    <font>
      <b/>
      <sz val="10"/>
      <color theme="1"/>
      <name val="Arial"/>
      <family val="2"/>
    </font>
    <font>
      <b/>
      <u/>
      <sz val="10"/>
      <color theme="1"/>
      <name val="Arial"/>
      <family val="2"/>
    </font>
    <font>
      <sz val="11"/>
      <color theme="1"/>
      <name val="Calibri"/>
      <family val="2"/>
      <scheme val="minor"/>
    </font>
    <font>
      <sz val="10"/>
      <name val="Arial"/>
      <family val="2"/>
    </font>
    <font>
      <u/>
      <sz val="10"/>
      <name val="Arial"/>
      <family val="2"/>
    </font>
    <font>
      <b/>
      <sz val="10"/>
      <name val="Arial"/>
      <family val="2"/>
    </font>
    <font>
      <b/>
      <u/>
      <sz val="10"/>
      <name val="Arial"/>
      <family val="2"/>
    </font>
    <font>
      <u val="singleAccounting"/>
      <sz val="10"/>
      <name val="Arial"/>
      <family val="2"/>
    </font>
    <font>
      <sz val="11"/>
      <color rgb="FF000000"/>
      <name val="Calibri"/>
      <family val="2"/>
      <charset val="204"/>
    </font>
    <font>
      <b/>
      <sz val="10"/>
      <color rgb="FF000000"/>
      <name val="Calibri"/>
      <family val="2"/>
      <scheme val="minor"/>
    </font>
    <font>
      <sz val="10"/>
      <color rgb="FF000000"/>
      <name val="Calibri"/>
      <family val="2"/>
      <scheme val="minor"/>
    </font>
    <font>
      <sz val="10"/>
      <color rgb="FFFF0000"/>
      <name val="Calibri"/>
      <family val="2"/>
      <scheme val="minor"/>
    </font>
    <font>
      <sz val="10"/>
      <name val="Calibri"/>
      <family val="2"/>
      <scheme val="minor"/>
    </font>
    <font>
      <i/>
      <sz val="10"/>
      <color theme="1"/>
      <name val="Arial"/>
      <family val="2"/>
    </font>
    <font>
      <sz val="9"/>
      <color rgb="FF000000"/>
      <name val="Arial"/>
      <family val="2"/>
    </font>
    <font>
      <b/>
      <sz val="9"/>
      <color rgb="FF000000"/>
      <name val="Arial"/>
      <family val="2"/>
    </font>
    <font>
      <i/>
      <u/>
      <sz val="9"/>
      <color rgb="FF000000"/>
      <name val="Arial"/>
      <family val="2"/>
    </font>
    <font>
      <b/>
      <sz val="9"/>
      <color rgb="FF4A4B4D"/>
      <name val="Arial"/>
      <family val="2"/>
    </font>
    <font>
      <sz val="9"/>
      <color rgb="FF4A4B4D"/>
      <name val="Arial"/>
      <family val="2"/>
    </font>
    <font>
      <i/>
      <u/>
      <sz val="10"/>
      <name val="Arial"/>
      <family val="2"/>
    </font>
    <font>
      <b/>
      <sz val="8"/>
      <name val="Arial"/>
      <family val="2"/>
    </font>
    <font>
      <sz val="8"/>
      <name val="Arial"/>
      <family val="2"/>
    </font>
    <font>
      <b/>
      <sz val="10"/>
      <name val="Calibri"/>
      <family val="2"/>
      <scheme val="minor"/>
    </font>
    <font>
      <b/>
      <sz val="11"/>
      <color theme="1"/>
      <name val="Calibri"/>
      <family val="2"/>
      <scheme val="minor"/>
    </font>
  </fonts>
  <fills count="7">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
      <patternFill patternType="solid">
        <fgColor rgb="FFFF0000"/>
        <bgColor indexed="64"/>
      </patternFill>
    </fill>
    <fill>
      <patternFill patternType="solid">
        <fgColor theme="0"/>
        <bgColor indexed="64"/>
      </patternFill>
    </fill>
    <fill>
      <patternFill patternType="solid">
        <fgColor rgb="FFFFFF00"/>
        <bgColor indexed="64"/>
      </patternFill>
    </fill>
  </fills>
  <borders count="30">
    <border>
      <left/>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diagonal/>
    </border>
    <border>
      <left style="thin">
        <color rgb="FF000000"/>
      </left>
      <right/>
      <top/>
      <bottom/>
      <diagonal/>
    </border>
  </borders>
  <cellStyleXfs count="4">
    <xf numFmtId="0" fontId="0" fillId="0" borderId="0"/>
    <xf numFmtId="43" fontId="6" fillId="0" borderId="0" applyFont="0" applyFill="0" applyBorder="0" applyAlignment="0" applyProtection="0"/>
    <xf numFmtId="0" fontId="12" fillId="0" borderId="0"/>
    <xf numFmtId="43" fontId="12" fillId="0" borderId="0" applyFont="0" applyFill="0" applyBorder="0" applyAlignment="0" applyProtection="0"/>
  </cellStyleXfs>
  <cellXfs count="254">
    <xf numFmtId="0" fontId="0" fillId="0" borderId="0" xfId="0"/>
    <xf numFmtId="0" fontId="5" fillId="0" borderId="0" xfId="0" quotePrefix="1" applyFont="1" applyFill="1" applyBorder="1" applyAlignment="1">
      <alignment vertical="center"/>
    </xf>
    <xf numFmtId="0" fontId="1" fillId="0" borderId="0" xfId="0" applyNumberFormat="1" applyFont="1" applyFill="1" applyBorder="1" applyAlignment="1">
      <alignment vertical="center"/>
    </xf>
    <xf numFmtId="0" fontId="5" fillId="0" borderId="0" xfId="0" applyNumberFormat="1" applyFont="1" applyFill="1" applyAlignment="1">
      <alignment vertical="center"/>
    </xf>
    <xf numFmtId="0" fontId="4" fillId="0" borderId="0" xfId="0" applyNumberFormat="1" applyFont="1" applyFill="1" applyBorder="1" applyAlignment="1">
      <alignment vertical="center" wrapText="1"/>
    </xf>
    <xf numFmtId="0" fontId="3" fillId="0" borderId="0" xfId="0" applyNumberFormat="1" applyFont="1" applyFill="1" applyAlignment="1">
      <alignment vertical="center"/>
    </xf>
    <xf numFmtId="0" fontId="3" fillId="0" borderId="0" xfId="0" applyNumberFormat="1" applyFont="1" applyFill="1" applyBorder="1" applyAlignment="1">
      <alignment vertical="center"/>
    </xf>
    <xf numFmtId="0" fontId="3" fillId="0" borderId="0" xfId="0" applyNumberFormat="1" applyFont="1" applyFill="1" applyBorder="1" applyAlignment="1">
      <alignment vertical="center" wrapText="1"/>
    </xf>
    <xf numFmtId="0" fontId="3" fillId="0" borderId="0" xfId="0" applyFont="1" applyFill="1" applyAlignment="1">
      <alignment vertical="center"/>
    </xf>
    <xf numFmtId="0" fontId="1" fillId="0" borderId="0" xfId="0" applyFont="1" applyFill="1" applyAlignment="1">
      <alignment vertical="center"/>
    </xf>
    <xf numFmtId="0" fontId="3" fillId="0" borderId="0" xfId="0" applyFont="1" applyFill="1" applyBorder="1" applyAlignment="1">
      <alignment vertical="center"/>
    </xf>
    <xf numFmtId="0" fontId="1" fillId="0" borderId="3" xfId="0" applyNumberFormat="1" applyFont="1" applyFill="1" applyBorder="1" applyAlignment="1">
      <alignment horizontal="center" vertical="center"/>
    </xf>
    <xf numFmtId="0" fontId="2" fillId="0" borderId="0" xfId="0" applyNumberFormat="1" applyFont="1" applyFill="1" applyAlignment="1">
      <alignment vertical="center"/>
    </xf>
    <xf numFmtId="0" fontId="2" fillId="0" borderId="0" xfId="0" applyNumberFormat="1" applyFont="1" applyFill="1" applyBorder="1" applyAlignment="1">
      <alignment vertical="center" wrapText="1"/>
    </xf>
    <xf numFmtId="0" fontId="2" fillId="0" borderId="0" xfId="0" applyNumberFormat="1" applyFont="1" applyFill="1" applyBorder="1" applyAlignment="1">
      <alignment vertical="center"/>
    </xf>
    <xf numFmtId="0" fontId="3" fillId="0" borderId="0" xfId="0" applyFont="1" applyFill="1" applyAlignment="1">
      <alignment vertical="center" wrapText="1"/>
    </xf>
    <xf numFmtId="0" fontId="3" fillId="0" borderId="0" xfId="0" applyNumberFormat="1" applyFont="1" applyFill="1" applyAlignment="1">
      <alignment horizontal="center" vertical="center"/>
    </xf>
    <xf numFmtId="0" fontId="2" fillId="0" borderId="0" xfId="0" applyNumberFormat="1" applyFont="1" applyFill="1" applyAlignment="1">
      <alignment horizontal="center" vertical="center"/>
    </xf>
    <xf numFmtId="43" fontId="2" fillId="0" borderId="0" xfId="1" applyFont="1" applyFill="1" applyAlignment="1">
      <alignment horizontal="center" vertical="center"/>
    </xf>
    <xf numFmtId="164" fontId="3" fillId="0" borderId="0" xfId="0" applyNumberFormat="1" applyFont="1" applyFill="1" applyAlignment="1">
      <alignment horizontal="center" vertical="center"/>
    </xf>
    <xf numFmtId="0" fontId="3" fillId="0" borderId="0" xfId="0" applyFont="1" applyFill="1" applyAlignment="1">
      <alignment horizontal="center" vertical="center"/>
    </xf>
    <xf numFmtId="0" fontId="4" fillId="2" borderId="7" xfId="0" applyNumberFormat="1" applyFont="1" applyFill="1" applyBorder="1" applyAlignment="1">
      <alignment horizontal="center" vertical="center"/>
    </xf>
    <xf numFmtId="0" fontId="7" fillId="0" borderId="7" xfId="0" applyNumberFormat="1" applyFont="1" applyFill="1" applyBorder="1" applyAlignment="1">
      <alignment horizontal="center" vertical="center"/>
    </xf>
    <xf numFmtId="0" fontId="1" fillId="0" borderId="7" xfId="0" applyNumberFormat="1" applyFont="1" applyFill="1" applyBorder="1" applyAlignment="1">
      <alignment horizontal="center" vertical="center"/>
    </xf>
    <xf numFmtId="0" fontId="7" fillId="0" borderId="7" xfId="0" applyFont="1" applyFill="1" applyBorder="1" applyAlignment="1">
      <alignment vertical="center" wrapText="1"/>
    </xf>
    <xf numFmtId="49" fontId="2" fillId="0" borderId="7" xfId="1" applyNumberFormat="1" applyFont="1" applyFill="1" applyBorder="1" applyAlignment="1">
      <alignment horizontal="center" vertical="center"/>
    </xf>
    <xf numFmtId="0" fontId="3" fillId="0" borderId="7" xfId="0" applyFont="1" applyFill="1" applyBorder="1" applyAlignment="1">
      <alignment vertical="center"/>
    </xf>
    <xf numFmtId="0" fontId="1" fillId="0" borderId="7" xfId="0" applyNumberFormat="1" applyFont="1" applyFill="1" applyBorder="1" applyAlignment="1">
      <alignment horizontal="center" vertical="center" wrapText="1"/>
    </xf>
    <xf numFmtId="0" fontId="1" fillId="0" borderId="7" xfId="0" applyFont="1" applyFill="1" applyBorder="1" applyAlignment="1">
      <alignment vertical="center"/>
    </xf>
    <xf numFmtId="0" fontId="3" fillId="0" borderId="7" xfId="0" applyNumberFormat="1" applyFont="1" applyFill="1" applyBorder="1" applyAlignment="1">
      <alignment horizontal="center" vertical="center"/>
    </xf>
    <xf numFmtId="0" fontId="7" fillId="0" borderId="7" xfId="0" applyFont="1" applyFill="1" applyBorder="1" applyAlignment="1">
      <alignment horizontal="left" vertical="center" wrapText="1"/>
    </xf>
    <xf numFmtId="0" fontId="1" fillId="0" borderId="7" xfId="0" quotePrefix="1" applyNumberFormat="1" applyFont="1" applyFill="1" applyBorder="1" applyAlignment="1">
      <alignment horizontal="center" vertical="center"/>
    </xf>
    <xf numFmtId="0" fontId="7" fillId="0" borderId="7" xfId="0" quotePrefix="1" applyFont="1" applyFill="1" applyBorder="1" applyAlignment="1">
      <alignment vertical="center" wrapText="1"/>
    </xf>
    <xf numFmtId="0" fontId="8" fillId="0" borderId="0" xfId="0" applyNumberFormat="1" applyFont="1" applyFill="1" applyAlignment="1">
      <alignment vertical="center"/>
    </xf>
    <xf numFmtId="0" fontId="1" fillId="0" borderId="0" xfId="0" applyNumberFormat="1" applyFont="1" applyFill="1" applyAlignment="1">
      <alignment vertical="center"/>
    </xf>
    <xf numFmtId="0" fontId="7" fillId="0" borderId="7" xfId="0" quotePrefix="1" applyNumberFormat="1" applyFont="1" applyFill="1" applyBorder="1" applyAlignment="1">
      <alignment vertical="center" wrapText="1"/>
    </xf>
    <xf numFmtId="0" fontId="1" fillId="0" borderId="7" xfId="0" applyNumberFormat="1" applyFont="1" applyFill="1" applyBorder="1" applyAlignment="1">
      <alignment vertical="center"/>
    </xf>
    <xf numFmtId="0" fontId="7" fillId="0" borderId="7" xfId="0" applyNumberFormat="1" applyFont="1" applyFill="1" applyBorder="1" applyAlignment="1">
      <alignment vertical="center"/>
    </xf>
    <xf numFmtId="0" fontId="1" fillId="0" borderId="0" xfId="0" applyNumberFormat="1" applyFont="1" applyFill="1" applyAlignment="1">
      <alignment horizontal="center" vertical="center"/>
    </xf>
    <xf numFmtId="0" fontId="1" fillId="0" borderId="0" xfId="0" applyFont="1" applyFill="1" applyAlignment="1">
      <alignment horizontal="center" vertical="center"/>
    </xf>
    <xf numFmtId="49" fontId="2" fillId="0" borderId="11" xfId="1" applyNumberFormat="1" applyFont="1" applyFill="1" applyBorder="1" applyAlignment="1">
      <alignment horizontal="center" vertical="center"/>
    </xf>
    <xf numFmtId="0" fontId="1" fillId="0" borderId="11" xfId="0" applyFont="1" applyFill="1" applyBorder="1" applyAlignment="1">
      <alignment vertical="center"/>
    </xf>
    <xf numFmtId="0" fontId="1" fillId="0" borderId="2" xfId="0" applyNumberFormat="1" applyFont="1" applyFill="1" applyBorder="1" applyAlignment="1">
      <alignment vertical="center"/>
    </xf>
    <xf numFmtId="0" fontId="1" fillId="0" borderId="2" xfId="0" applyNumberFormat="1" applyFont="1" applyFill="1" applyBorder="1" applyAlignment="1">
      <alignment horizontal="center" vertical="center"/>
    </xf>
    <xf numFmtId="0" fontId="1" fillId="0" borderId="3" xfId="0" applyNumberFormat="1" applyFont="1" applyFill="1" applyBorder="1" applyAlignment="1">
      <alignment vertical="center"/>
    </xf>
    <xf numFmtId="0" fontId="1" fillId="0" borderId="4" xfId="0" applyNumberFormat="1" applyFont="1" applyFill="1" applyBorder="1" applyAlignment="1">
      <alignment vertical="center"/>
    </xf>
    <xf numFmtId="0" fontId="1" fillId="0" borderId="1" xfId="0" applyNumberFormat="1" applyFont="1" applyFill="1" applyBorder="1" applyAlignment="1">
      <alignment vertical="center"/>
    </xf>
    <xf numFmtId="0" fontId="1" fillId="0" borderId="3" xfId="0" applyFont="1" applyFill="1" applyBorder="1" applyAlignment="1">
      <alignment vertical="center"/>
    </xf>
    <xf numFmtId="0" fontId="1" fillId="0" borderId="3" xfId="0" applyFont="1" applyFill="1" applyBorder="1" applyAlignment="1">
      <alignment horizontal="center" vertical="center"/>
    </xf>
    <xf numFmtId="0" fontId="1" fillId="0" borderId="0" xfId="0" applyNumberFormat="1" applyFont="1" applyFill="1" applyBorder="1" applyAlignment="1">
      <alignment vertical="center" wrapText="1"/>
    </xf>
    <xf numFmtId="0" fontId="1" fillId="0" borderId="0" xfId="0" applyFont="1" applyFill="1" applyAlignment="1">
      <alignment vertical="center" wrapText="1"/>
    </xf>
    <xf numFmtId="0" fontId="7" fillId="0" borderId="7" xfId="0" applyNumberFormat="1" applyFont="1" applyFill="1" applyBorder="1" applyAlignment="1">
      <alignment vertical="center" wrapText="1"/>
    </xf>
    <xf numFmtId="0" fontId="7" fillId="0" borderId="7" xfId="0" quotePrefix="1" applyNumberFormat="1" applyFont="1" applyFill="1" applyBorder="1" applyAlignment="1">
      <alignment horizontal="center" vertical="center"/>
    </xf>
    <xf numFmtId="0" fontId="1" fillId="0" borderId="7" xfId="0" applyNumberFormat="1" applyFont="1" applyFill="1" applyBorder="1" applyAlignment="1">
      <alignment vertical="center" wrapText="1"/>
    </xf>
    <xf numFmtId="0" fontId="1" fillId="0" borderId="0" xfId="0" applyNumberFormat="1" applyFont="1" applyFill="1" applyAlignment="1">
      <alignment vertical="center" wrapText="1"/>
    </xf>
    <xf numFmtId="0" fontId="7" fillId="0" borderId="7" xfId="0" applyNumberFormat="1" applyFont="1" applyFill="1" applyBorder="1" applyAlignment="1">
      <alignment horizontal="center" vertical="center" wrapText="1"/>
    </xf>
    <xf numFmtId="0" fontId="1" fillId="0" borderId="7" xfId="0" applyFont="1" applyFill="1" applyBorder="1" applyAlignment="1">
      <alignment vertical="center" wrapText="1"/>
    </xf>
    <xf numFmtId="0" fontId="8" fillId="0" borderId="2" xfId="0" applyNumberFormat="1" applyFont="1" applyFill="1" applyBorder="1" applyAlignment="1">
      <alignment vertical="center"/>
    </xf>
    <xf numFmtId="0" fontId="5" fillId="0" borderId="3" xfId="0" applyNumberFormat="1" applyFont="1" applyFill="1" applyBorder="1" applyAlignment="1">
      <alignment vertical="center"/>
    </xf>
    <xf numFmtId="0" fontId="1" fillId="0" borderId="5" xfId="0" applyNumberFormat="1" applyFont="1" applyFill="1" applyBorder="1" applyAlignment="1">
      <alignment vertical="center"/>
    </xf>
    <xf numFmtId="0" fontId="1" fillId="0" borderId="5" xfId="0" applyNumberFormat="1" applyFont="1" applyFill="1" applyBorder="1" applyAlignment="1">
      <alignment vertical="center" wrapText="1"/>
    </xf>
    <xf numFmtId="0" fontId="8" fillId="0" borderId="2" xfId="0" applyNumberFormat="1" applyFont="1" applyFill="1" applyBorder="1" applyAlignment="1">
      <alignment horizontal="center" vertical="center"/>
    </xf>
    <xf numFmtId="0" fontId="5" fillId="0" borderId="3" xfId="0" applyNumberFormat="1" applyFont="1" applyFill="1" applyBorder="1" applyAlignment="1">
      <alignment horizontal="center" vertical="center"/>
    </xf>
    <xf numFmtId="164" fontId="7" fillId="0" borderId="7" xfId="1" applyNumberFormat="1" applyFont="1" applyFill="1" applyBorder="1" applyAlignment="1">
      <alignment vertical="center" wrapText="1"/>
    </xf>
    <xf numFmtId="164" fontId="1" fillId="0" borderId="0" xfId="0" applyNumberFormat="1" applyFont="1" applyFill="1" applyAlignment="1">
      <alignment vertical="center" wrapText="1"/>
    </xf>
    <xf numFmtId="0" fontId="1" fillId="0" borderId="7" xfId="0" applyFont="1" applyFill="1" applyBorder="1" applyAlignment="1">
      <alignment horizontal="center" vertical="center"/>
    </xf>
    <xf numFmtId="0" fontId="7" fillId="0" borderId="7" xfId="0" applyNumberFormat="1" applyFont="1" applyFill="1" applyBorder="1" applyAlignment="1">
      <alignment horizontal="left" vertical="center" wrapText="1"/>
    </xf>
    <xf numFmtId="0" fontId="1" fillId="0" borderId="0" xfId="0" applyNumberFormat="1" applyFont="1" applyFill="1" applyBorder="1" applyAlignment="1">
      <alignment horizontal="center" vertical="center"/>
    </xf>
    <xf numFmtId="0" fontId="5" fillId="0" borderId="5" xfId="0" applyNumberFormat="1" applyFont="1" applyFill="1" applyBorder="1" applyAlignment="1">
      <alignment vertical="center"/>
    </xf>
    <xf numFmtId="0" fontId="1" fillId="0" borderId="5" xfId="0" applyNumberFormat="1" applyFont="1" applyFill="1" applyBorder="1" applyAlignment="1">
      <alignment horizontal="center" vertical="center"/>
    </xf>
    <xf numFmtId="0" fontId="8" fillId="0" borderId="0" xfId="0" applyNumberFormat="1" applyFont="1" applyFill="1" applyBorder="1" applyAlignment="1">
      <alignment vertical="center"/>
    </xf>
    <xf numFmtId="0" fontId="5" fillId="0" borderId="0" xfId="0" applyNumberFormat="1" applyFont="1" applyFill="1" applyBorder="1" applyAlignment="1">
      <alignment vertical="center"/>
    </xf>
    <xf numFmtId="40" fontId="1" fillId="0" borderId="7" xfId="0" applyNumberFormat="1" applyFont="1" applyFill="1" applyBorder="1" applyAlignment="1">
      <alignment vertical="center"/>
    </xf>
    <xf numFmtId="40" fontId="1" fillId="0" borderId="7" xfId="0" applyNumberFormat="1" applyFont="1" applyFill="1" applyBorder="1" applyAlignment="1">
      <alignment horizontal="right" vertical="center"/>
    </xf>
    <xf numFmtId="49" fontId="1" fillId="0" borderId="0" xfId="0" applyNumberFormat="1" applyFont="1" applyFill="1" applyAlignment="1">
      <alignment horizontal="left" vertical="center"/>
    </xf>
    <xf numFmtId="49" fontId="1" fillId="0" borderId="0" xfId="0" applyNumberFormat="1" applyFont="1" applyFill="1" applyBorder="1" applyAlignment="1">
      <alignment horizontal="left" vertical="center"/>
    </xf>
    <xf numFmtId="49" fontId="1" fillId="0" borderId="7" xfId="0" applyNumberFormat="1" applyFont="1" applyFill="1" applyBorder="1" applyAlignment="1">
      <alignment horizontal="left" vertical="center"/>
    </xf>
    <xf numFmtId="40" fontId="1" fillId="0" borderId="0" xfId="0" applyNumberFormat="1" applyFont="1" applyFill="1" applyAlignment="1">
      <alignment horizontal="left" vertical="center"/>
    </xf>
    <xf numFmtId="40" fontId="1" fillId="0" borderId="7" xfId="0" applyNumberFormat="1" applyFont="1" applyFill="1" applyBorder="1" applyAlignment="1">
      <alignment horizontal="left" vertical="center"/>
    </xf>
    <xf numFmtId="4" fontId="3" fillId="0" borderId="7" xfId="0" applyNumberFormat="1" applyFont="1" applyFill="1" applyBorder="1" applyAlignment="1">
      <alignment horizontal="right" vertical="center"/>
    </xf>
    <xf numFmtId="0" fontId="4" fillId="2" borderId="7" xfId="0" applyNumberFormat="1" applyFont="1" applyFill="1" applyBorder="1" applyAlignment="1">
      <alignment horizontal="center" vertical="center"/>
    </xf>
    <xf numFmtId="0" fontId="9" fillId="2" borderId="7" xfId="0" applyNumberFormat="1" applyFont="1" applyFill="1" applyBorder="1" applyAlignment="1">
      <alignment horizontal="center" vertical="center"/>
    </xf>
    <xf numFmtId="1" fontId="2" fillId="0" borderId="7" xfId="1" applyNumberFormat="1" applyFont="1" applyFill="1" applyBorder="1" applyAlignment="1">
      <alignment horizontal="center" vertical="center"/>
    </xf>
    <xf numFmtId="1" fontId="2" fillId="0" borderId="9" xfId="1" applyNumberFormat="1" applyFont="1" applyFill="1" applyBorder="1" applyAlignment="1">
      <alignment horizontal="center" vertical="center"/>
    </xf>
    <xf numFmtId="4" fontId="4" fillId="2" borderId="8" xfId="0" applyNumberFormat="1" applyFont="1" applyFill="1" applyBorder="1" applyAlignment="1">
      <alignment vertical="center"/>
    </xf>
    <xf numFmtId="40" fontId="4" fillId="2" borderId="8" xfId="0" applyNumberFormat="1" applyFont="1" applyFill="1" applyBorder="1" applyAlignment="1">
      <alignment vertical="center"/>
    </xf>
    <xf numFmtId="0" fontId="7" fillId="0" borderId="7" xfId="0" applyFont="1" applyFill="1" applyBorder="1" applyAlignment="1">
      <alignment vertical="center"/>
    </xf>
    <xf numFmtId="0" fontId="7" fillId="0" borderId="0" xfId="0" applyNumberFormat="1" applyFont="1" applyFill="1" applyAlignment="1">
      <alignment vertical="center"/>
    </xf>
    <xf numFmtId="0" fontId="10" fillId="0" borderId="0" xfId="0" applyNumberFormat="1" applyFont="1" applyFill="1" applyAlignment="1">
      <alignment vertical="center"/>
    </xf>
    <xf numFmtId="0" fontId="7" fillId="0" borderId="0" xfId="1" applyNumberFormat="1" applyFont="1" applyFill="1" applyAlignment="1">
      <alignment vertical="center"/>
    </xf>
    <xf numFmtId="0" fontId="7" fillId="0" borderId="0" xfId="0" applyFont="1" applyFill="1" applyAlignment="1">
      <alignment vertical="center"/>
    </xf>
    <xf numFmtId="0" fontId="9" fillId="0" borderId="7" xfId="0" quotePrefix="1" applyNumberFormat="1" applyFont="1" applyFill="1" applyBorder="1" applyAlignment="1">
      <alignment horizontal="center" vertical="center"/>
    </xf>
    <xf numFmtId="43" fontId="7" fillId="0" borderId="0" xfId="1" applyFont="1" applyFill="1" applyAlignment="1">
      <alignment vertical="center"/>
    </xf>
    <xf numFmtId="43" fontId="11" fillId="0" borderId="0" xfId="1" applyFont="1" applyFill="1" applyAlignment="1">
      <alignment horizontal="center" vertical="center"/>
    </xf>
    <xf numFmtId="43" fontId="7" fillId="0" borderId="0" xfId="1" applyFont="1" applyFill="1" applyAlignment="1">
      <alignment horizontal="center" vertical="center"/>
    </xf>
    <xf numFmtId="0" fontId="7" fillId="0" borderId="0" xfId="0" applyNumberFormat="1" applyFont="1" applyFill="1" applyAlignment="1">
      <alignment horizontal="center" vertical="center"/>
    </xf>
    <xf numFmtId="0" fontId="7" fillId="0" borderId="0" xfId="0" applyFont="1" applyFill="1" applyAlignment="1">
      <alignment horizontal="center" vertical="center"/>
    </xf>
    <xf numFmtId="165" fontId="7" fillId="0" borderId="0" xfId="1" applyNumberFormat="1" applyFont="1" applyFill="1" applyAlignment="1">
      <alignment vertical="center"/>
    </xf>
    <xf numFmtId="0" fontId="7" fillId="0" borderId="7" xfId="0" quotePrefix="1" applyFont="1" applyFill="1" applyBorder="1" applyAlignment="1">
      <alignment horizontal="left" vertical="center" wrapText="1"/>
    </xf>
    <xf numFmtId="0" fontId="7" fillId="0" borderId="0" xfId="0" applyNumberFormat="1" applyFont="1" applyFill="1" applyAlignment="1">
      <alignment horizontal="left" vertical="center" wrapText="1"/>
    </xf>
    <xf numFmtId="0" fontId="7" fillId="0" borderId="7" xfId="0" quotePrefix="1" applyNumberFormat="1" applyFont="1" applyFill="1" applyBorder="1" applyAlignment="1">
      <alignment horizontal="left" vertical="center" wrapText="1"/>
    </xf>
    <xf numFmtId="1" fontId="7" fillId="0" borderId="7" xfId="1" applyNumberFormat="1" applyFont="1" applyFill="1" applyBorder="1" applyAlignment="1">
      <alignment horizontal="center" vertical="center"/>
    </xf>
    <xf numFmtId="1" fontId="7" fillId="3" borderId="7" xfId="1" applyNumberFormat="1" applyFont="1" applyFill="1" applyBorder="1" applyAlignment="1">
      <alignment horizontal="center" vertical="center"/>
    </xf>
    <xf numFmtId="1" fontId="7" fillId="0" borderId="7" xfId="0" applyNumberFormat="1" applyFont="1" applyFill="1" applyBorder="1" applyAlignment="1">
      <alignment horizontal="center" vertical="center"/>
    </xf>
    <xf numFmtId="0" fontId="9" fillId="2" borderId="7" xfId="0" quotePrefix="1" applyNumberFormat="1" applyFont="1" applyFill="1" applyBorder="1" applyAlignment="1">
      <alignment horizontal="center" vertical="center"/>
    </xf>
    <xf numFmtId="0" fontId="9" fillId="0" borderId="0" xfId="0" applyNumberFormat="1" applyFont="1" applyFill="1" applyAlignment="1">
      <alignment vertical="center"/>
    </xf>
    <xf numFmtId="40" fontId="9" fillId="2" borderId="8" xfId="0" applyNumberFormat="1" applyFont="1" applyFill="1" applyBorder="1" applyAlignment="1">
      <alignment vertical="center"/>
    </xf>
    <xf numFmtId="0" fontId="4" fillId="4" borderId="7" xfId="0" applyNumberFormat="1" applyFont="1" applyFill="1" applyBorder="1" applyAlignment="1">
      <alignment horizontal="center" vertical="center"/>
    </xf>
    <xf numFmtId="0" fontId="9" fillId="4" borderId="7" xfId="0" applyNumberFormat="1" applyFont="1" applyFill="1" applyBorder="1" applyAlignment="1">
      <alignment horizontal="center" vertical="center"/>
    </xf>
    <xf numFmtId="43" fontId="9" fillId="4" borderId="7" xfId="1" applyFont="1" applyFill="1" applyBorder="1" applyAlignment="1">
      <alignment horizontal="center" vertical="center"/>
    </xf>
    <xf numFmtId="0" fontId="4" fillId="2" borderId="8" xfId="0" applyNumberFormat="1" applyFont="1" applyFill="1" applyBorder="1" applyAlignment="1">
      <alignment horizontal="center" vertical="center"/>
    </xf>
    <xf numFmtId="0" fontId="4" fillId="2" borderId="7" xfId="0" applyNumberFormat="1" applyFont="1" applyFill="1" applyBorder="1" applyAlignment="1">
      <alignment horizontal="center" vertical="center"/>
    </xf>
    <xf numFmtId="0" fontId="9" fillId="2" borderId="8" xfId="0" applyNumberFormat="1" applyFont="1" applyFill="1" applyBorder="1" applyAlignment="1">
      <alignment horizontal="center" vertical="center"/>
    </xf>
    <xf numFmtId="0" fontId="9" fillId="2" borderId="2" xfId="0" applyNumberFormat="1" applyFont="1" applyFill="1" applyBorder="1" applyAlignment="1">
      <alignment horizontal="center" vertical="center" wrapText="1"/>
    </xf>
    <xf numFmtId="0" fontId="9" fillId="2" borderId="3" xfId="0" applyNumberFormat="1" applyFont="1" applyFill="1" applyBorder="1" applyAlignment="1">
      <alignment horizontal="center" vertical="center" wrapText="1"/>
    </xf>
    <xf numFmtId="0" fontId="9" fillId="2" borderId="6" xfId="0" applyNumberFormat="1" applyFont="1" applyFill="1" applyBorder="1" applyAlignment="1">
      <alignment horizontal="center" vertical="center" wrapText="1"/>
    </xf>
    <xf numFmtId="0" fontId="4" fillId="2" borderId="8" xfId="0" applyFont="1" applyFill="1" applyBorder="1" applyAlignment="1">
      <alignment horizontal="center" vertical="center"/>
    </xf>
    <xf numFmtId="0" fontId="4" fillId="2" borderId="7" xfId="0"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wrapText="1"/>
    </xf>
    <xf numFmtId="0" fontId="4" fillId="2" borderId="3" xfId="0" applyNumberFormat="1" applyFont="1" applyFill="1" applyBorder="1" applyAlignment="1">
      <alignment horizontal="center" vertical="center" wrapText="1"/>
    </xf>
    <xf numFmtId="0" fontId="4" fillId="2" borderId="6" xfId="0" applyNumberFormat="1" applyFont="1" applyFill="1" applyBorder="1" applyAlignment="1">
      <alignment horizontal="center" vertical="center" wrapText="1"/>
    </xf>
    <xf numFmtId="0" fontId="13" fillId="0" borderId="0" xfId="2" applyFont="1" applyAlignment="1">
      <alignment horizontal="left" vertical="center"/>
    </xf>
    <xf numFmtId="0" fontId="14" fillId="0" borderId="0" xfId="2" applyFont="1" applyAlignment="1">
      <alignment vertical="center"/>
    </xf>
    <xf numFmtId="0" fontId="14" fillId="0" borderId="0" xfId="2" applyFont="1" applyAlignment="1">
      <alignment vertical="center" wrapText="1"/>
    </xf>
    <xf numFmtId="0" fontId="14" fillId="0" borderId="0" xfId="2" applyFont="1" applyAlignment="1">
      <alignment horizontal="center" vertical="center" wrapText="1"/>
    </xf>
    <xf numFmtId="0" fontId="13" fillId="0" borderId="0" xfId="2" applyFont="1" applyAlignment="1">
      <alignment horizontal="center" vertical="center"/>
    </xf>
    <xf numFmtId="0" fontId="14" fillId="0" borderId="0" xfId="2" applyFont="1" applyAlignment="1">
      <alignment horizontal="center" vertical="center"/>
    </xf>
    <xf numFmtId="0" fontId="13" fillId="2" borderId="21" xfId="2" applyFont="1" applyFill="1" applyBorder="1" applyAlignment="1">
      <alignment horizontal="center" vertical="center" wrapText="1"/>
    </xf>
    <xf numFmtId="0" fontId="14" fillId="2" borderId="24" xfId="2" applyFont="1" applyFill="1" applyBorder="1" applyAlignment="1">
      <alignment horizontal="center" vertical="center" wrapText="1"/>
    </xf>
    <xf numFmtId="0" fontId="13" fillId="0" borderId="21" xfId="2" applyFont="1" applyFill="1" applyBorder="1" applyAlignment="1">
      <alignment horizontal="center" vertical="center" wrapText="1"/>
    </xf>
    <xf numFmtId="0" fontId="14" fillId="0" borderId="21" xfId="2" applyFont="1" applyFill="1" applyBorder="1" applyAlignment="1">
      <alignment horizontal="center" vertical="center" wrapText="1"/>
    </xf>
    <xf numFmtId="0" fontId="14" fillId="0" borderId="24" xfId="2" applyFont="1" applyFill="1" applyBorder="1" applyAlignment="1">
      <alignment horizontal="center" vertical="center" wrapText="1"/>
    </xf>
    <xf numFmtId="0" fontId="13" fillId="0" borderId="25" xfId="2" applyFont="1" applyFill="1" applyBorder="1" applyAlignment="1">
      <alignment horizontal="center" vertical="center" wrapText="1"/>
    </xf>
    <xf numFmtId="0" fontId="14" fillId="0" borderId="0" xfId="2" applyFont="1" applyFill="1" applyAlignment="1">
      <alignment horizontal="center" vertical="center"/>
    </xf>
    <xf numFmtId="0" fontId="14" fillId="0" borderId="25" xfId="2" applyFont="1" applyBorder="1" applyAlignment="1">
      <alignment horizontal="center" vertical="center" wrapText="1"/>
    </xf>
    <xf numFmtId="0" fontId="14" fillId="0" borderId="25" xfId="2" applyFont="1" applyBorder="1" applyAlignment="1">
      <alignment horizontal="left" vertical="center" wrapText="1"/>
    </xf>
    <xf numFmtId="0" fontId="14" fillId="0" borderId="16" xfId="2" applyFont="1" applyBorder="1" applyAlignment="1">
      <alignment horizontal="left" vertical="center" wrapText="1"/>
    </xf>
    <xf numFmtId="0" fontId="14" fillId="0" borderId="16" xfId="2" applyFont="1" applyBorder="1" applyAlignment="1">
      <alignment horizontal="center" vertical="center" wrapText="1"/>
    </xf>
    <xf numFmtId="0" fontId="13" fillId="0" borderId="0" xfId="2" applyFont="1" applyAlignment="1">
      <alignment vertical="center"/>
    </xf>
    <xf numFmtId="0" fontId="13" fillId="2" borderId="8" xfId="2" applyFont="1" applyFill="1" applyBorder="1" applyAlignment="1">
      <alignment horizontal="center" vertical="center"/>
    </xf>
    <xf numFmtId="0" fontId="14" fillId="0" borderId="28" xfId="2" applyFont="1" applyBorder="1" applyAlignment="1">
      <alignment horizontal="center" vertical="center" wrapText="1"/>
    </xf>
    <xf numFmtId="164" fontId="7" fillId="0" borderId="2" xfId="1" applyNumberFormat="1" applyFont="1" applyFill="1" applyBorder="1" applyAlignment="1">
      <alignment vertical="center" wrapText="1"/>
    </xf>
    <xf numFmtId="40" fontId="1" fillId="0" borderId="2" xfId="0" applyNumberFormat="1" applyFont="1" applyFill="1" applyBorder="1" applyAlignment="1">
      <alignment horizontal="right" vertical="center"/>
    </xf>
    <xf numFmtId="164" fontId="7" fillId="0" borderId="25" xfId="1" applyNumberFormat="1" applyFont="1" applyFill="1" applyBorder="1" applyAlignment="1">
      <alignment vertical="center" wrapText="1"/>
    </xf>
    <xf numFmtId="49" fontId="1" fillId="0" borderId="25" xfId="0" applyNumberFormat="1" applyFont="1" applyFill="1" applyBorder="1" applyAlignment="1">
      <alignment horizontal="left" vertical="center"/>
    </xf>
    <xf numFmtId="40" fontId="1" fillId="0" borderId="25" xfId="0" applyNumberFormat="1" applyFont="1" applyFill="1" applyBorder="1" applyAlignment="1">
      <alignment horizontal="right" vertical="center"/>
    </xf>
    <xf numFmtId="0" fontId="1" fillId="0" borderId="25" xfId="0" applyFont="1" applyFill="1" applyBorder="1" applyAlignment="1">
      <alignment vertical="center"/>
    </xf>
    <xf numFmtId="0" fontId="1" fillId="0" borderId="25" xfId="0" applyFont="1" applyFill="1" applyBorder="1" applyAlignment="1">
      <alignment vertical="center" wrapText="1"/>
    </xf>
    <xf numFmtId="164" fontId="1" fillId="0" borderId="25" xfId="0" applyNumberFormat="1" applyFont="1" applyFill="1" applyBorder="1" applyAlignment="1">
      <alignment vertical="center" wrapText="1"/>
    </xf>
    <xf numFmtId="0" fontId="15" fillId="0" borderId="25" xfId="2" applyFont="1" applyBorder="1" applyAlignment="1">
      <alignment horizontal="left" vertical="center" wrapText="1"/>
    </xf>
    <xf numFmtId="0" fontId="14" fillId="0" borderId="27" xfId="2" applyFont="1" applyBorder="1" applyAlignment="1">
      <alignment horizontal="center" vertical="center" wrapText="1"/>
    </xf>
    <xf numFmtId="0" fontId="14" fillId="0" borderId="27" xfId="2" applyFont="1" applyBorder="1" applyAlignment="1">
      <alignment horizontal="left" vertical="center" wrapText="1"/>
    </xf>
    <xf numFmtId="0" fontId="15" fillId="0" borderId="27" xfId="2" applyFont="1" applyBorder="1" applyAlignment="1">
      <alignment horizontal="left" vertical="top" wrapText="1"/>
    </xf>
    <xf numFmtId="164" fontId="1" fillId="0" borderId="27" xfId="0" applyNumberFormat="1" applyFont="1" applyFill="1" applyBorder="1" applyAlignment="1">
      <alignment vertical="center" wrapText="1"/>
    </xf>
    <xf numFmtId="0" fontId="1" fillId="0" borderId="27" xfId="0" applyFont="1" applyFill="1" applyBorder="1" applyAlignment="1">
      <alignment vertical="center"/>
    </xf>
    <xf numFmtId="49" fontId="2" fillId="0" borderId="9" xfId="1" applyNumberFormat="1" applyFont="1" applyFill="1" applyBorder="1" applyAlignment="1">
      <alignment horizontal="center" vertical="center"/>
    </xf>
    <xf numFmtId="0" fontId="1" fillId="0" borderId="9" xfId="0" applyFont="1" applyFill="1" applyBorder="1" applyAlignment="1">
      <alignment vertical="center"/>
    </xf>
    <xf numFmtId="49" fontId="1" fillId="0" borderId="9" xfId="1" applyNumberFormat="1" applyFont="1" applyFill="1" applyBorder="1" applyAlignment="1">
      <alignment horizontal="center" vertical="center"/>
    </xf>
    <xf numFmtId="1" fontId="16" fillId="0" borderId="7" xfId="0" applyNumberFormat="1" applyFont="1" applyFill="1" applyBorder="1" applyAlignment="1">
      <alignment horizontal="center" vertical="center"/>
    </xf>
    <xf numFmtId="0" fontId="13" fillId="2" borderId="0" xfId="2" applyFont="1" applyFill="1" applyBorder="1" applyAlignment="1">
      <alignment horizontal="center" vertical="center" wrapText="1"/>
    </xf>
    <xf numFmtId="0" fontId="13" fillId="2" borderId="29" xfId="2" applyFont="1" applyFill="1" applyBorder="1" applyAlignment="1">
      <alignment horizontal="center" vertical="center" wrapText="1"/>
    </xf>
    <xf numFmtId="0" fontId="13" fillId="0" borderId="0" xfId="2" applyFont="1" applyFill="1" applyBorder="1" applyAlignment="1">
      <alignment horizontal="center" vertical="center" wrapText="1"/>
    </xf>
    <xf numFmtId="0" fontId="14" fillId="0" borderId="0" xfId="2" applyFont="1" applyBorder="1" applyAlignment="1">
      <alignment horizontal="center" vertical="center" wrapText="1"/>
    </xf>
    <xf numFmtId="49" fontId="1" fillId="0" borderId="25" xfId="0" applyNumberFormat="1" applyFont="1" applyFill="1" applyBorder="1" applyAlignment="1">
      <alignment horizontal="left" vertical="center" wrapText="1"/>
    </xf>
    <xf numFmtId="49" fontId="1" fillId="0" borderId="9" xfId="1" applyNumberFormat="1" applyFont="1" applyFill="1" applyBorder="1" applyAlignment="1">
      <alignment horizontal="center" vertical="center" wrapText="1"/>
    </xf>
    <xf numFmtId="0" fontId="14" fillId="0" borderId="25" xfId="2" applyFont="1" applyBorder="1" applyAlignment="1">
      <alignment horizontal="left" wrapText="1"/>
    </xf>
    <xf numFmtId="49" fontId="1" fillId="0" borderId="27" xfId="0" applyNumberFormat="1" applyFont="1" applyFill="1" applyBorder="1" applyAlignment="1">
      <alignment horizontal="left" vertical="center" wrapText="1"/>
    </xf>
    <xf numFmtId="49" fontId="1" fillId="0" borderId="7" xfId="0" applyNumberFormat="1" applyFont="1" applyFill="1" applyBorder="1" applyAlignment="1">
      <alignment horizontal="left" vertical="center" wrapText="1"/>
    </xf>
    <xf numFmtId="0" fontId="18" fillId="0" borderId="0" xfId="0" applyFont="1" applyAlignment="1">
      <alignment horizontal="left" vertical="center" wrapText="1" indent="1"/>
    </xf>
    <xf numFmtId="0" fontId="7" fillId="0" borderId="7" xfId="1" applyNumberFormat="1" applyFont="1" applyFill="1" applyBorder="1" applyAlignment="1">
      <alignment horizontal="center" vertical="center" wrapText="1"/>
    </xf>
    <xf numFmtId="1" fontId="7" fillId="0" borderId="7" xfId="0" applyNumberFormat="1" applyFont="1" applyFill="1" applyBorder="1" applyAlignment="1">
      <alignment horizontal="center" vertical="center" wrapText="1"/>
    </xf>
    <xf numFmtId="0" fontId="7" fillId="0" borderId="7" xfId="0" applyFont="1" applyFill="1" applyBorder="1" applyAlignment="1">
      <alignment vertical="top" wrapText="1"/>
    </xf>
    <xf numFmtId="49" fontId="1" fillId="0" borderId="25" xfId="0" applyNumberFormat="1" applyFont="1" applyFill="1" applyBorder="1" applyAlignment="1">
      <alignment horizontal="left" vertical="top" wrapText="1"/>
    </xf>
    <xf numFmtId="0" fontId="1" fillId="0" borderId="7" xfId="0" applyFont="1" applyFill="1" applyBorder="1" applyAlignment="1">
      <alignment vertical="top" wrapText="1"/>
    </xf>
    <xf numFmtId="49" fontId="1" fillId="0" borderId="7" xfId="0" applyNumberFormat="1" applyFont="1" applyFill="1" applyBorder="1" applyAlignment="1">
      <alignment horizontal="left" vertical="top" wrapText="1"/>
    </xf>
    <xf numFmtId="0" fontId="21" fillId="0" borderId="7" xfId="0" applyFont="1" applyBorder="1" applyAlignment="1">
      <alignment horizontal="left" vertical="center" wrapText="1" indent="2"/>
    </xf>
    <xf numFmtId="0" fontId="7" fillId="0" borderId="7" xfId="0" applyFont="1" applyFill="1" applyBorder="1" applyAlignment="1">
      <alignment horizontal="center" vertical="center"/>
    </xf>
    <xf numFmtId="0" fontId="0" fillId="0" borderId="0" xfId="0" applyFont="1"/>
    <xf numFmtId="0" fontId="9" fillId="5" borderId="7" xfId="0" applyFont="1" applyFill="1" applyBorder="1" applyAlignment="1">
      <alignment horizontal="center" vertical="center"/>
    </xf>
    <xf numFmtId="0" fontId="24" fillId="5" borderId="7" xfId="0" applyNumberFormat="1" applyFont="1" applyFill="1" applyBorder="1" applyAlignment="1">
      <alignment horizontal="center" vertical="center" wrapText="1"/>
    </xf>
    <xf numFmtId="0" fontId="26" fillId="5" borderId="7" xfId="0" applyFont="1" applyFill="1" applyBorder="1" applyAlignment="1">
      <alignment horizontal="center" vertical="center" wrapText="1"/>
    </xf>
    <xf numFmtId="0" fontId="7" fillId="5" borderId="7" xfId="0" applyFont="1" applyFill="1" applyBorder="1" applyAlignment="1">
      <alignment horizontal="center" vertical="center"/>
    </xf>
    <xf numFmtId="1" fontId="25" fillId="0" borderId="7" xfId="0" applyNumberFormat="1" applyFont="1" applyFill="1" applyBorder="1" applyAlignment="1">
      <alignment horizontal="center" vertical="center" wrapText="1"/>
    </xf>
    <xf numFmtId="0" fontId="16" fillId="0" borderId="7" xfId="0" applyFont="1" applyFill="1" applyBorder="1" applyAlignment="1">
      <alignment horizontal="left" vertical="center" wrapText="1"/>
    </xf>
    <xf numFmtId="0" fontId="0" fillId="0" borderId="7" xfId="0" applyBorder="1" applyAlignment="1">
      <alignment vertical="center"/>
    </xf>
    <xf numFmtId="0" fontId="0" fillId="0" borderId="0" xfId="0" applyAlignment="1">
      <alignment vertical="center"/>
    </xf>
    <xf numFmtId="0" fontId="0" fillId="0" borderId="0" xfId="0" applyAlignment="1">
      <alignment horizontal="center" vertical="center" wrapText="1"/>
    </xf>
    <xf numFmtId="0" fontId="0" fillId="0" borderId="7" xfId="0" applyBorder="1" applyAlignment="1">
      <alignment horizontal="center" vertical="center" wrapText="1"/>
    </xf>
    <xf numFmtId="0" fontId="0" fillId="0" borderId="7" xfId="0" applyBorder="1" applyAlignment="1">
      <alignment horizontal="center" vertical="center"/>
    </xf>
    <xf numFmtId="0" fontId="0" fillId="0" borderId="0" xfId="0" applyAlignment="1">
      <alignment horizontal="center" vertical="center"/>
    </xf>
    <xf numFmtId="0" fontId="27" fillId="0" borderId="7" xfId="0" applyFont="1" applyBorder="1" applyAlignment="1">
      <alignment horizontal="center" vertical="center"/>
    </xf>
    <xf numFmtId="0" fontId="27" fillId="0" borderId="7" xfId="0" applyFont="1" applyFill="1" applyBorder="1" applyAlignment="1">
      <alignment horizontal="center" vertical="center" wrapText="1"/>
    </xf>
    <xf numFmtId="0" fontId="27" fillId="0" borderId="7" xfId="0" applyFont="1" applyBorder="1" applyAlignment="1">
      <alignment horizontal="center" vertical="center" wrapText="1"/>
    </xf>
    <xf numFmtId="0" fontId="27" fillId="0" borderId="0" xfId="0" applyFont="1"/>
    <xf numFmtId="0" fontId="7" fillId="6" borderId="7" xfId="0" applyFont="1" applyFill="1" applyBorder="1" applyAlignment="1">
      <alignment horizontal="center" vertical="center"/>
    </xf>
    <xf numFmtId="0" fontId="0" fillId="6" borderId="7" xfId="0" applyFill="1" applyBorder="1" applyAlignment="1">
      <alignment vertical="center"/>
    </xf>
    <xf numFmtId="1" fontId="25" fillId="6" borderId="7" xfId="0" applyNumberFormat="1" applyFont="1" applyFill="1" applyBorder="1" applyAlignment="1">
      <alignment horizontal="center" vertical="center" wrapText="1"/>
    </xf>
    <xf numFmtId="0" fontId="16" fillId="6" borderId="7" xfId="0" applyFont="1" applyFill="1" applyBorder="1" applyAlignment="1">
      <alignment horizontal="left" vertical="center" wrapText="1"/>
    </xf>
    <xf numFmtId="0" fontId="0" fillId="6" borderId="7" xfId="0" applyFill="1" applyBorder="1" applyAlignment="1">
      <alignment horizontal="center" vertical="center"/>
    </xf>
    <xf numFmtId="0" fontId="27" fillId="6" borderId="7" xfId="0" applyFont="1" applyFill="1" applyBorder="1" applyAlignment="1">
      <alignment horizontal="center" vertical="center"/>
    </xf>
    <xf numFmtId="0" fontId="1" fillId="0" borderId="25" xfId="0" applyNumberFormat="1" applyFont="1" applyFill="1" applyBorder="1" applyAlignment="1">
      <alignment horizontal="left" vertical="center" wrapText="1"/>
    </xf>
    <xf numFmtId="0" fontId="1" fillId="0" borderId="25" xfId="0" applyNumberFormat="1" applyFont="1" applyFill="1" applyBorder="1" applyAlignment="1">
      <alignment horizontal="left" vertical="top" wrapText="1"/>
    </xf>
    <xf numFmtId="49" fontId="1" fillId="0" borderId="2" xfId="0" applyNumberFormat="1" applyFont="1" applyFill="1" applyBorder="1" applyAlignment="1">
      <alignment horizontal="left" vertical="center" wrapText="1"/>
    </xf>
    <xf numFmtId="49" fontId="1" fillId="0" borderId="7" xfId="1" applyNumberFormat="1" applyFont="1" applyFill="1" applyBorder="1" applyAlignment="1">
      <alignment horizontal="center" vertical="center"/>
    </xf>
    <xf numFmtId="0" fontId="9" fillId="4" borderId="7" xfId="0" applyNumberFormat="1" applyFont="1" applyFill="1" applyBorder="1" applyAlignment="1">
      <alignment horizontal="center" vertical="center"/>
    </xf>
    <xf numFmtId="0" fontId="4" fillId="4" borderId="7" xfId="0" applyNumberFormat="1" applyFont="1" applyFill="1" applyBorder="1" applyAlignment="1">
      <alignment horizontal="center" vertical="center"/>
    </xf>
    <xf numFmtId="0" fontId="4" fillId="2" borderId="12" xfId="0" applyNumberFormat="1" applyFont="1" applyFill="1" applyBorder="1" applyAlignment="1">
      <alignment horizontal="center" vertical="center"/>
    </xf>
    <xf numFmtId="0" fontId="4" fillId="2" borderId="14" xfId="0" applyNumberFormat="1" applyFont="1" applyFill="1" applyBorder="1" applyAlignment="1">
      <alignment horizontal="center" vertical="center"/>
    </xf>
    <xf numFmtId="0" fontId="4" fillId="2" borderId="13"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0" xfId="0" applyNumberFormat="1" applyFont="1" applyFill="1" applyBorder="1" applyAlignment="1">
      <alignment horizontal="center" vertical="center"/>
    </xf>
    <xf numFmtId="0" fontId="4" fillId="2" borderId="15" xfId="0" applyNumberFormat="1" applyFont="1" applyFill="1" applyBorder="1" applyAlignment="1">
      <alignment horizontal="center" vertical="center"/>
    </xf>
    <xf numFmtId="0" fontId="4" fillId="2" borderId="9" xfId="0" applyNumberFormat="1" applyFont="1" applyFill="1" applyBorder="1" applyAlignment="1">
      <alignment horizontal="center" vertical="center"/>
    </xf>
    <xf numFmtId="0" fontId="4" fillId="2" borderId="8" xfId="0" applyNumberFormat="1" applyFont="1" applyFill="1" applyBorder="1" applyAlignment="1">
      <alignment horizontal="center" vertical="center"/>
    </xf>
    <xf numFmtId="0" fontId="4" fillId="2" borderId="2" xfId="0" applyNumberFormat="1" applyFont="1" applyFill="1" applyBorder="1" applyAlignment="1">
      <alignment horizontal="center" vertical="center"/>
    </xf>
    <xf numFmtId="0" fontId="4" fillId="2" borderId="3" xfId="0" applyNumberFormat="1" applyFont="1" applyFill="1" applyBorder="1" applyAlignment="1">
      <alignment horizontal="center" vertical="center"/>
    </xf>
    <xf numFmtId="0" fontId="4" fillId="2" borderId="6" xfId="0" applyNumberFormat="1" applyFont="1" applyFill="1" applyBorder="1" applyAlignment="1">
      <alignment horizontal="center" vertical="center"/>
    </xf>
    <xf numFmtId="0" fontId="1" fillId="0" borderId="7" xfId="0" quotePrefix="1" applyNumberFormat="1" applyFont="1" applyFill="1" applyBorder="1" applyAlignment="1">
      <alignment horizontal="center" vertical="center"/>
    </xf>
    <xf numFmtId="0" fontId="4" fillId="2" borderId="7" xfId="0" applyNumberFormat="1" applyFont="1" applyFill="1" applyBorder="1" applyAlignment="1">
      <alignment horizontal="center" vertical="center"/>
    </xf>
    <xf numFmtId="43" fontId="7" fillId="0" borderId="0" xfId="1" applyFont="1" applyFill="1" applyAlignment="1">
      <alignment horizontal="center" vertical="center"/>
    </xf>
    <xf numFmtId="0" fontId="9" fillId="2" borderId="7" xfId="0" applyNumberFormat="1" applyFont="1" applyFill="1" applyBorder="1" applyAlignment="1">
      <alignment horizontal="center" vertical="center" wrapText="1"/>
    </xf>
    <xf numFmtId="0" fontId="9" fillId="2" borderId="7" xfId="0" applyNumberFormat="1" applyFont="1" applyFill="1" applyBorder="1" applyAlignment="1">
      <alignment horizontal="center" vertical="center"/>
    </xf>
    <xf numFmtId="0" fontId="9" fillId="2" borderId="9" xfId="0" applyNumberFormat="1" applyFont="1" applyFill="1" applyBorder="1" applyAlignment="1">
      <alignment horizontal="center" vertical="center"/>
    </xf>
    <xf numFmtId="0" fontId="9" fillId="2" borderId="8" xfId="0" applyNumberFormat="1" applyFont="1" applyFill="1" applyBorder="1" applyAlignment="1">
      <alignment horizontal="center" vertical="center"/>
    </xf>
    <xf numFmtId="0" fontId="9" fillId="2" borderId="10" xfId="0" applyNumberFormat="1" applyFont="1" applyFill="1" applyBorder="1" applyAlignment="1">
      <alignment horizontal="center" vertical="center"/>
    </xf>
    <xf numFmtId="0" fontId="9" fillId="2" borderId="2" xfId="0" applyNumberFormat="1" applyFont="1" applyFill="1" applyBorder="1" applyAlignment="1">
      <alignment horizontal="center" vertical="center" wrapText="1"/>
    </xf>
    <xf numFmtId="0" fontId="9" fillId="2" borderId="3" xfId="0" applyNumberFormat="1" applyFont="1" applyFill="1" applyBorder="1" applyAlignment="1">
      <alignment horizontal="center" vertical="center" wrapText="1"/>
    </xf>
    <xf numFmtId="0" fontId="9" fillId="2" borderId="6" xfId="0" applyNumberFormat="1"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7" xfId="0"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wrapText="1"/>
    </xf>
    <xf numFmtId="0" fontId="4" fillId="2" borderId="3" xfId="0" applyNumberFormat="1" applyFont="1" applyFill="1" applyBorder="1" applyAlignment="1">
      <alignment horizontal="center" vertical="center" wrapText="1"/>
    </xf>
    <xf numFmtId="0" fontId="4" fillId="2" borderId="6" xfId="0" applyNumberFormat="1" applyFont="1" applyFill="1" applyBorder="1" applyAlignment="1">
      <alignment horizontal="center" vertical="center" wrapText="1"/>
    </xf>
    <xf numFmtId="0" fontId="13" fillId="2" borderId="16" xfId="2" applyFont="1" applyFill="1" applyBorder="1" applyAlignment="1">
      <alignment horizontal="center" vertical="center" wrapText="1"/>
    </xf>
    <xf numFmtId="0" fontId="13" fillId="2" borderId="21" xfId="2" applyFont="1" applyFill="1" applyBorder="1" applyAlignment="1">
      <alignment horizontal="center" vertical="center" wrapText="1"/>
    </xf>
    <xf numFmtId="0" fontId="13" fillId="2" borderId="17" xfId="2" applyFont="1" applyFill="1" applyBorder="1" applyAlignment="1">
      <alignment horizontal="center" vertical="center" wrapText="1"/>
    </xf>
    <xf numFmtId="0" fontId="13" fillId="2" borderId="18" xfId="2" applyFont="1" applyFill="1" applyBorder="1" applyAlignment="1">
      <alignment horizontal="center" vertical="center" wrapText="1"/>
    </xf>
    <xf numFmtId="0" fontId="13" fillId="2" borderId="19" xfId="2" applyFont="1" applyFill="1" applyBorder="1" applyAlignment="1">
      <alignment horizontal="center" vertical="center" wrapText="1"/>
    </xf>
    <xf numFmtId="0" fontId="13" fillId="2" borderId="9" xfId="2" applyFont="1" applyFill="1" applyBorder="1" applyAlignment="1">
      <alignment horizontal="center" vertical="center"/>
    </xf>
    <xf numFmtId="0" fontId="13" fillId="2" borderId="8" xfId="2" applyFont="1" applyFill="1" applyBorder="1" applyAlignment="1">
      <alignment horizontal="center" vertical="center"/>
    </xf>
    <xf numFmtId="0" fontId="4" fillId="4" borderId="26" xfId="0" applyNumberFormat="1" applyFont="1" applyFill="1" applyBorder="1" applyAlignment="1">
      <alignment horizontal="center" vertical="center"/>
    </xf>
    <xf numFmtId="0" fontId="4" fillId="4" borderId="8" xfId="0" applyNumberFormat="1" applyFont="1" applyFill="1" applyBorder="1" applyAlignment="1">
      <alignment horizontal="center" vertical="center"/>
    </xf>
    <xf numFmtId="0" fontId="4" fillId="4" borderId="10" xfId="0" applyNumberFormat="1" applyFont="1" applyFill="1" applyBorder="1" applyAlignment="1">
      <alignment horizontal="center" vertical="center"/>
    </xf>
    <xf numFmtId="0" fontId="9" fillId="4" borderId="9" xfId="0" applyNumberFormat="1" applyFont="1" applyFill="1" applyBorder="1" applyAlignment="1">
      <alignment horizontal="center" vertical="center"/>
    </xf>
    <xf numFmtId="0" fontId="9" fillId="4" borderId="8" xfId="0" applyNumberFormat="1" applyFont="1" applyFill="1" applyBorder="1" applyAlignment="1">
      <alignment horizontal="center" vertical="center"/>
    </xf>
    <xf numFmtId="0" fontId="9" fillId="4" borderId="10" xfId="0" applyNumberFormat="1" applyFont="1" applyFill="1" applyBorder="1" applyAlignment="1">
      <alignment horizontal="center" vertical="center"/>
    </xf>
    <xf numFmtId="0" fontId="14" fillId="2" borderId="22" xfId="2" applyFont="1" applyFill="1" applyBorder="1" applyAlignment="1">
      <alignment horizontal="center" vertical="center" wrapText="1"/>
    </xf>
    <xf numFmtId="0" fontId="14" fillId="2" borderId="23" xfId="2" applyFont="1" applyFill="1" applyBorder="1" applyAlignment="1">
      <alignment horizontal="center" vertical="center" wrapText="1"/>
    </xf>
    <xf numFmtId="0" fontId="13" fillId="2" borderId="7" xfId="2" applyFont="1" applyFill="1" applyBorder="1" applyAlignment="1">
      <alignment horizontal="center" vertical="center"/>
    </xf>
    <xf numFmtId="0" fontId="13" fillId="2" borderId="20" xfId="2" applyFont="1" applyFill="1" applyBorder="1" applyAlignment="1">
      <alignment horizontal="center" vertical="center" wrapText="1"/>
    </xf>
    <xf numFmtId="0" fontId="13" fillId="2" borderId="25" xfId="2" applyFont="1" applyFill="1" applyBorder="1" applyAlignment="1">
      <alignment horizontal="center" vertical="center" wrapText="1"/>
    </xf>
    <xf numFmtId="4" fontId="1" fillId="0" borderId="7" xfId="0" applyNumberFormat="1" applyFont="1" applyFill="1" applyBorder="1" applyAlignment="1">
      <alignment horizontal="right" vertical="center"/>
    </xf>
    <xf numFmtId="4" fontId="1" fillId="0" borderId="7" xfId="0" applyNumberFormat="1" applyFont="1" applyFill="1" applyBorder="1" applyAlignment="1">
      <alignment vertical="center"/>
    </xf>
  </cellXfs>
  <cellStyles count="4">
    <cellStyle name="Comma" xfId="1" builtinId="3"/>
    <cellStyle name="Comma 2" xf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9" Type="http://schemas.openxmlformats.org/officeDocument/2006/relationships/calcChain" Target="calcChain.xml"/><Relationship Id="rId21" Type="http://schemas.openxmlformats.org/officeDocument/2006/relationships/externalLink" Target="externalLinks/externalLink10.xml"/><Relationship Id="rId34" Type="http://schemas.openxmlformats.org/officeDocument/2006/relationships/externalLink" Target="externalLinks/externalLink2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33" Type="http://schemas.openxmlformats.org/officeDocument/2006/relationships/externalLink" Target="externalLinks/externalLink22.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externalLink" Target="externalLinks/externalLink21.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openxmlformats.org/officeDocument/2006/relationships/externalLink" Target="externalLinks/externalLink2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externalLink" Target="externalLinks/externalLink19.xml"/><Relationship Id="rId35" Type="http://schemas.openxmlformats.org/officeDocument/2006/relationships/externalLink" Target="externalLinks/externalLink24.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jpeg"/><Relationship Id="rId39" Type="http://schemas.openxmlformats.org/officeDocument/2006/relationships/image" Target="../media/image39.jpe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41" Type="http://schemas.openxmlformats.org/officeDocument/2006/relationships/image" Target="../media/image41.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jpeg"/><Relationship Id="rId40" Type="http://schemas.openxmlformats.org/officeDocument/2006/relationships/image" Target="../media/image40.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jpe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jpeg"/><Relationship Id="rId30" Type="http://schemas.openxmlformats.org/officeDocument/2006/relationships/image" Target="../media/image30.png"/><Relationship Id="rId35" Type="http://schemas.openxmlformats.org/officeDocument/2006/relationships/image" Target="../media/image35.png"/><Relationship Id="rId8" Type="http://schemas.openxmlformats.org/officeDocument/2006/relationships/image" Target="../media/image8.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jpeg"/><Relationship Id="rId33" Type="http://schemas.openxmlformats.org/officeDocument/2006/relationships/image" Target="../media/image33.png"/><Relationship Id="rId38" Type="http://schemas.openxmlformats.org/officeDocument/2006/relationships/image" Target="../media/image38.jpeg"/></Relationships>
</file>

<file path=xl/drawings/_rels/drawing10.xml.rels><?xml version="1.0" encoding="UTF-8" standalone="yes"?>
<Relationships xmlns="http://schemas.openxmlformats.org/package/2006/relationships"><Relationship Id="rId13" Type="http://schemas.openxmlformats.org/officeDocument/2006/relationships/image" Target="../media/image204.jpeg"/><Relationship Id="rId18" Type="http://schemas.openxmlformats.org/officeDocument/2006/relationships/image" Target="../media/image209.png"/><Relationship Id="rId26" Type="http://schemas.openxmlformats.org/officeDocument/2006/relationships/image" Target="../media/image26.jpeg"/><Relationship Id="rId39" Type="http://schemas.openxmlformats.org/officeDocument/2006/relationships/image" Target="../media/image39.jpeg"/><Relationship Id="rId21" Type="http://schemas.openxmlformats.org/officeDocument/2006/relationships/image" Target="../media/image212.png"/><Relationship Id="rId34" Type="http://schemas.openxmlformats.org/officeDocument/2006/relationships/image" Target="../media/image218.png"/><Relationship Id="rId7" Type="http://schemas.openxmlformats.org/officeDocument/2006/relationships/image" Target="../media/image198.png"/><Relationship Id="rId12" Type="http://schemas.openxmlformats.org/officeDocument/2006/relationships/image" Target="../media/image203.png"/><Relationship Id="rId17" Type="http://schemas.openxmlformats.org/officeDocument/2006/relationships/image" Target="../media/image208.png"/><Relationship Id="rId25" Type="http://schemas.openxmlformats.org/officeDocument/2006/relationships/image" Target="../media/image25.jpeg"/><Relationship Id="rId33" Type="http://schemas.openxmlformats.org/officeDocument/2006/relationships/image" Target="../media/image217.png"/><Relationship Id="rId38" Type="http://schemas.openxmlformats.org/officeDocument/2006/relationships/image" Target="../media/image220.jpeg"/><Relationship Id="rId2" Type="http://schemas.openxmlformats.org/officeDocument/2006/relationships/image" Target="../media/image193.png"/><Relationship Id="rId16" Type="http://schemas.openxmlformats.org/officeDocument/2006/relationships/image" Target="../media/image207.png"/><Relationship Id="rId20" Type="http://schemas.openxmlformats.org/officeDocument/2006/relationships/image" Target="../media/image211.emf"/><Relationship Id="rId29" Type="http://schemas.openxmlformats.org/officeDocument/2006/relationships/image" Target="../media/image92.png"/><Relationship Id="rId1" Type="http://schemas.openxmlformats.org/officeDocument/2006/relationships/image" Target="../media/image192.emf"/><Relationship Id="rId6" Type="http://schemas.openxmlformats.org/officeDocument/2006/relationships/image" Target="../media/image197.png"/><Relationship Id="rId11" Type="http://schemas.openxmlformats.org/officeDocument/2006/relationships/image" Target="../media/image202.png"/><Relationship Id="rId24" Type="http://schemas.openxmlformats.org/officeDocument/2006/relationships/image" Target="../media/image28.jpeg"/><Relationship Id="rId32" Type="http://schemas.openxmlformats.org/officeDocument/2006/relationships/image" Target="../media/image216.png"/><Relationship Id="rId37" Type="http://schemas.openxmlformats.org/officeDocument/2006/relationships/image" Target="../media/image219.png"/><Relationship Id="rId40" Type="http://schemas.openxmlformats.org/officeDocument/2006/relationships/image" Target="../media/image38.jpeg"/><Relationship Id="rId5" Type="http://schemas.openxmlformats.org/officeDocument/2006/relationships/image" Target="../media/image196.png"/><Relationship Id="rId15" Type="http://schemas.openxmlformats.org/officeDocument/2006/relationships/image" Target="../media/image206.jpeg"/><Relationship Id="rId23" Type="http://schemas.openxmlformats.org/officeDocument/2006/relationships/image" Target="../media/image214.png"/><Relationship Id="rId28" Type="http://schemas.openxmlformats.org/officeDocument/2006/relationships/image" Target="../media/image24.png"/><Relationship Id="rId36" Type="http://schemas.openxmlformats.org/officeDocument/2006/relationships/image" Target="../media/image37.jpeg"/><Relationship Id="rId10" Type="http://schemas.openxmlformats.org/officeDocument/2006/relationships/image" Target="../media/image201.png"/><Relationship Id="rId19" Type="http://schemas.openxmlformats.org/officeDocument/2006/relationships/image" Target="../media/image210.png"/><Relationship Id="rId31" Type="http://schemas.openxmlformats.org/officeDocument/2006/relationships/image" Target="../media/image215.png"/><Relationship Id="rId4" Type="http://schemas.openxmlformats.org/officeDocument/2006/relationships/image" Target="../media/image195.png"/><Relationship Id="rId9" Type="http://schemas.openxmlformats.org/officeDocument/2006/relationships/image" Target="../media/image200.png"/><Relationship Id="rId14" Type="http://schemas.openxmlformats.org/officeDocument/2006/relationships/image" Target="../media/image205.png"/><Relationship Id="rId22" Type="http://schemas.openxmlformats.org/officeDocument/2006/relationships/image" Target="../media/image213.png"/><Relationship Id="rId27" Type="http://schemas.openxmlformats.org/officeDocument/2006/relationships/image" Target="../media/image23.png"/><Relationship Id="rId30" Type="http://schemas.openxmlformats.org/officeDocument/2006/relationships/image" Target="../media/image93.png"/><Relationship Id="rId35" Type="http://schemas.openxmlformats.org/officeDocument/2006/relationships/image" Target="../media/image27.jpeg"/><Relationship Id="rId8" Type="http://schemas.openxmlformats.org/officeDocument/2006/relationships/image" Target="../media/image199.png"/><Relationship Id="rId3" Type="http://schemas.openxmlformats.org/officeDocument/2006/relationships/image" Target="../media/image194.png"/></Relationships>
</file>

<file path=xl/drawings/_rels/drawing2.xml.rels><?xml version="1.0" encoding="UTF-8" standalone="yes"?>
<Relationships xmlns="http://schemas.openxmlformats.org/package/2006/relationships"><Relationship Id="rId13" Type="http://schemas.openxmlformats.org/officeDocument/2006/relationships/image" Target="../media/image54.png"/><Relationship Id="rId18" Type="http://schemas.openxmlformats.org/officeDocument/2006/relationships/image" Target="../media/image59.png"/><Relationship Id="rId26" Type="http://schemas.openxmlformats.org/officeDocument/2006/relationships/image" Target="../media/image67.png"/><Relationship Id="rId39" Type="http://schemas.openxmlformats.org/officeDocument/2006/relationships/image" Target="../media/image78.png"/><Relationship Id="rId21" Type="http://schemas.openxmlformats.org/officeDocument/2006/relationships/image" Target="../media/image62.png"/><Relationship Id="rId34" Type="http://schemas.openxmlformats.org/officeDocument/2006/relationships/image" Target="../media/image75.png"/><Relationship Id="rId42" Type="http://schemas.openxmlformats.org/officeDocument/2006/relationships/image" Target="../media/image81.png"/><Relationship Id="rId47" Type="http://schemas.openxmlformats.org/officeDocument/2006/relationships/image" Target="../media/image86.png"/><Relationship Id="rId50" Type="http://schemas.openxmlformats.org/officeDocument/2006/relationships/image" Target="../media/image88.png"/><Relationship Id="rId55" Type="http://schemas.openxmlformats.org/officeDocument/2006/relationships/image" Target="../media/image93.png"/><Relationship Id="rId7" Type="http://schemas.openxmlformats.org/officeDocument/2006/relationships/image" Target="../media/image48.png"/><Relationship Id="rId2" Type="http://schemas.openxmlformats.org/officeDocument/2006/relationships/image" Target="../media/image43.png"/><Relationship Id="rId16" Type="http://schemas.openxmlformats.org/officeDocument/2006/relationships/image" Target="../media/image57.png"/><Relationship Id="rId29" Type="http://schemas.openxmlformats.org/officeDocument/2006/relationships/image" Target="../media/image70.png"/><Relationship Id="rId11" Type="http://schemas.openxmlformats.org/officeDocument/2006/relationships/image" Target="../media/image52.png"/><Relationship Id="rId24" Type="http://schemas.openxmlformats.org/officeDocument/2006/relationships/image" Target="../media/image65.png"/><Relationship Id="rId32" Type="http://schemas.openxmlformats.org/officeDocument/2006/relationships/image" Target="../media/image73.png"/><Relationship Id="rId37" Type="http://schemas.openxmlformats.org/officeDocument/2006/relationships/image" Target="../media/image23.png"/><Relationship Id="rId40" Type="http://schemas.openxmlformats.org/officeDocument/2006/relationships/image" Target="../media/image79.png"/><Relationship Id="rId45" Type="http://schemas.openxmlformats.org/officeDocument/2006/relationships/image" Target="../media/image84.png"/><Relationship Id="rId53" Type="http://schemas.openxmlformats.org/officeDocument/2006/relationships/image" Target="../media/image91.png"/><Relationship Id="rId58" Type="http://schemas.openxmlformats.org/officeDocument/2006/relationships/image" Target="../media/image37.jpeg"/><Relationship Id="rId5" Type="http://schemas.openxmlformats.org/officeDocument/2006/relationships/image" Target="../media/image46.png"/><Relationship Id="rId19" Type="http://schemas.openxmlformats.org/officeDocument/2006/relationships/image" Target="../media/image60.png"/><Relationship Id="rId4" Type="http://schemas.openxmlformats.org/officeDocument/2006/relationships/image" Target="../media/image45.png"/><Relationship Id="rId9" Type="http://schemas.openxmlformats.org/officeDocument/2006/relationships/image" Target="../media/image50.png"/><Relationship Id="rId14" Type="http://schemas.openxmlformats.org/officeDocument/2006/relationships/image" Target="../media/image55.png"/><Relationship Id="rId22" Type="http://schemas.openxmlformats.org/officeDocument/2006/relationships/image" Target="../media/image63.png"/><Relationship Id="rId27" Type="http://schemas.openxmlformats.org/officeDocument/2006/relationships/image" Target="../media/image68.png"/><Relationship Id="rId30" Type="http://schemas.openxmlformats.org/officeDocument/2006/relationships/image" Target="../media/image71.png"/><Relationship Id="rId35" Type="http://schemas.openxmlformats.org/officeDocument/2006/relationships/image" Target="../media/image76.png"/><Relationship Id="rId43" Type="http://schemas.openxmlformats.org/officeDocument/2006/relationships/image" Target="../media/image82.png"/><Relationship Id="rId48" Type="http://schemas.openxmlformats.org/officeDocument/2006/relationships/image" Target="../media/image31.png"/><Relationship Id="rId56" Type="http://schemas.openxmlformats.org/officeDocument/2006/relationships/image" Target="../media/image94.png"/><Relationship Id="rId8" Type="http://schemas.openxmlformats.org/officeDocument/2006/relationships/image" Target="../media/image49.png"/><Relationship Id="rId51" Type="http://schemas.openxmlformats.org/officeDocument/2006/relationships/image" Target="../media/image89.png"/><Relationship Id="rId3" Type="http://schemas.openxmlformats.org/officeDocument/2006/relationships/image" Target="../media/image44.png"/><Relationship Id="rId12" Type="http://schemas.openxmlformats.org/officeDocument/2006/relationships/image" Target="../media/image53.png"/><Relationship Id="rId17" Type="http://schemas.openxmlformats.org/officeDocument/2006/relationships/image" Target="../media/image58.png"/><Relationship Id="rId25" Type="http://schemas.openxmlformats.org/officeDocument/2006/relationships/image" Target="../media/image66.png"/><Relationship Id="rId33" Type="http://schemas.openxmlformats.org/officeDocument/2006/relationships/image" Target="../media/image74.png"/><Relationship Id="rId38" Type="http://schemas.openxmlformats.org/officeDocument/2006/relationships/image" Target="../media/image24.png"/><Relationship Id="rId46" Type="http://schemas.openxmlformats.org/officeDocument/2006/relationships/image" Target="../media/image85.png"/><Relationship Id="rId20" Type="http://schemas.openxmlformats.org/officeDocument/2006/relationships/image" Target="../media/image61.png"/><Relationship Id="rId41" Type="http://schemas.openxmlformats.org/officeDocument/2006/relationships/image" Target="../media/image80.png"/><Relationship Id="rId54" Type="http://schemas.openxmlformats.org/officeDocument/2006/relationships/image" Target="../media/image92.png"/><Relationship Id="rId1" Type="http://schemas.openxmlformats.org/officeDocument/2006/relationships/image" Target="../media/image42.png"/><Relationship Id="rId6" Type="http://schemas.openxmlformats.org/officeDocument/2006/relationships/image" Target="../media/image47.png"/><Relationship Id="rId15" Type="http://schemas.openxmlformats.org/officeDocument/2006/relationships/image" Target="../media/image56.png"/><Relationship Id="rId23" Type="http://schemas.openxmlformats.org/officeDocument/2006/relationships/image" Target="../media/image64.png"/><Relationship Id="rId28" Type="http://schemas.openxmlformats.org/officeDocument/2006/relationships/image" Target="../media/image69.png"/><Relationship Id="rId36" Type="http://schemas.openxmlformats.org/officeDocument/2006/relationships/image" Target="../media/image77.jpeg"/><Relationship Id="rId49" Type="http://schemas.openxmlformats.org/officeDocument/2006/relationships/image" Target="../media/image87.png"/><Relationship Id="rId57" Type="http://schemas.openxmlformats.org/officeDocument/2006/relationships/image" Target="../media/image95.png"/><Relationship Id="rId10" Type="http://schemas.openxmlformats.org/officeDocument/2006/relationships/image" Target="../media/image51.png"/><Relationship Id="rId31" Type="http://schemas.openxmlformats.org/officeDocument/2006/relationships/image" Target="../media/image72.png"/><Relationship Id="rId44" Type="http://schemas.openxmlformats.org/officeDocument/2006/relationships/image" Target="../media/image83.png"/><Relationship Id="rId52" Type="http://schemas.openxmlformats.org/officeDocument/2006/relationships/image" Target="../media/image90.png"/></Relationships>
</file>

<file path=xl/drawings/_rels/drawing3.xml.rels><?xml version="1.0" encoding="UTF-8" standalone="yes"?>
<Relationships xmlns="http://schemas.openxmlformats.org/package/2006/relationships"><Relationship Id="rId8" Type="http://schemas.openxmlformats.org/officeDocument/2006/relationships/image" Target="../media/image103.png"/><Relationship Id="rId13" Type="http://schemas.openxmlformats.org/officeDocument/2006/relationships/image" Target="../media/image25.jpeg"/><Relationship Id="rId18" Type="http://schemas.openxmlformats.org/officeDocument/2006/relationships/image" Target="../media/image108.jpeg"/><Relationship Id="rId3" Type="http://schemas.openxmlformats.org/officeDocument/2006/relationships/image" Target="../media/image98.jpeg"/><Relationship Id="rId7" Type="http://schemas.openxmlformats.org/officeDocument/2006/relationships/image" Target="../media/image102.png"/><Relationship Id="rId12" Type="http://schemas.openxmlformats.org/officeDocument/2006/relationships/image" Target="../media/image24.png"/><Relationship Id="rId17" Type="http://schemas.openxmlformats.org/officeDocument/2006/relationships/image" Target="../media/image39.jpeg"/><Relationship Id="rId2" Type="http://schemas.openxmlformats.org/officeDocument/2006/relationships/image" Target="../media/image97.png"/><Relationship Id="rId16" Type="http://schemas.openxmlformats.org/officeDocument/2006/relationships/image" Target="../media/image107.png"/><Relationship Id="rId1" Type="http://schemas.openxmlformats.org/officeDocument/2006/relationships/image" Target="../media/image96.png"/><Relationship Id="rId6" Type="http://schemas.openxmlformats.org/officeDocument/2006/relationships/image" Target="../media/image101.png"/><Relationship Id="rId11" Type="http://schemas.openxmlformats.org/officeDocument/2006/relationships/image" Target="../media/image23.png"/><Relationship Id="rId5" Type="http://schemas.openxmlformats.org/officeDocument/2006/relationships/image" Target="../media/image100.png"/><Relationship Id="rId15" Type="http://schemas.openxmlformats.org/officeDocument/2006/relationships/image" Target="../media/image106.jpeg"/><Relationship Id="rId10" Type="http://schemas.openxmlformats.org/officeDocument/2006/relationships/image" Target="../media/image105.png"/><Relationship Id="rId4" Type="http://schemas.openxmlformats.org/officeDocument/2006/relationships/image" Target="../media/image99.png"/><Relationship Id="rId9" Type="http://schemas.openxmlformats.org/officeDocument/2006/relationships/image" Target="../media/image104.jpeg"/><Relationship Id="rId14" Type="http://schemas.openxmlformats.org/officeDocument/2006/relationships/image" Target="../media/image26.jpeg"/></Relationships>
</file>

<file path=xl/drawings/_rels/drawing4.xml.rels><?xml version="1.0" encoding="UTF-8" standalone="yes"?>
<Relationships xmlns="http://schemas.openxmlformats.org/package/2006/relationships"><Relationship Id="rId8" Type="http://schemas.openxmlformats.org/officeDocument/2006/relationships/image" Target="../media/image116.png"/><Relationship Id="rId13" Type="http://schemas.openxmlformats.org/officeDocument/2006/relationships/image" Target="../media/image24.png"/><Relationship Id="rId3" Type="http://schemas.openxmlformats.org/officeDocument/2006/relationships/image" Target="../media/image111.png"/><Relationship Id="rId7" Type="http://schemas.openxmlformats.org/officeDocument/2006/relationships/image" Target="../media/image115.jpeg"/><Relationship Id="rId12" Type="http://schemas.openxmlformats.org/officeDocument/2006/relationships/image" Target="../media/image23.png"/><Relationship Id="rId17" Type="http://schemas.openxmlformats.org/officeDocument/2006/relationships/image" Target="../media/image120.png"/><Relationship Id="rId2" Type="http://schemas.openxmlformats.org/officeDocument/2006/relationships/image" Target="../media/image110.png"/><Relationship Id="rId16" Type="http://schemas.openxmlformats.org/officeDocument/2006/relationships/image" Target="../media/image27.jpeg"/><Relationship Id="rId1" Type="http://schemas.openxmlformats.org/officeDocument/2006/relationships/image" Target="../media/image109.png"/><Relationship Id="rId6" Type="http://schemas.openxmlformats.org/officeDocument/2006/relationships/image" Target="../media/image114.png"/><Relationship Id="rId11" Type="http://schemas.openxmlformats.org/officeDocument/2006/relationships/image" Target="../media/image119.png"/><Relationship Id="rId5" Type="http://schemas.openxmlformats.org/officeDocument/2006/relationships/image" Target="../media/image113.png"/><Relationship Id="rId15" Type="http://schemas.openxmlformats.org/officeDocument/2006/relationships/image" Target="../media/image26.jpeg"/><Relationship Id="rId10" Type="http://schemas.openxmlformats.org/officeDocument/2006/relationships/image" Target="../media/image118.png"/><Relationship Id="rId4" Type="http://schemas.openxmlformats.org/officeDocument/2006/relationships/image" Target="../media/image112.png"/><Relationship Id="rId9" Type="http://schemas.openxmlformats.org/officeDocument/2006/relationships/image" Target="../media/image117.png"/><Relationship Id="rId14" Type="http://schemas.openxmlformats.org/officeDocument/2006/relationships/image" Target="../media/image25.jpeg"/></Relationships>
</file>

<file path=xl/drawings/_rels/drawing5.xml.rels><?xml version="1.0" encoding="UTF-8" standalone="yes"?>
<Relationships xmlns="http://schemas.openxmlformats.org/package/2006/relationships"><Relationship Id="rId8" Type="http://schemas.openxmlformats.org/officeDocument/2006/relationships/image" Target="../media/image117.png"/><Relationship Id="rId13" Type="http://schemas.openxmlformats.org/officeDocument/2006/relationships/image" Target="../media/image132.png"/><Relationship Id="rId18" Type="http://schemas.openxmlformats.org/officeDocument/2006/relationships/image" Target="../media/image26.jpeg"/><Relationship Id="rId3" Type="http://schemas.openxmlformats.org/officeDocument/2006/relationships/image" Target="../media/image123.jpeg"/><Relationship Id="rId7" Type="http://schemas.openxmlformats.org/officeDocument/2006/relationships/image" Target="../media/image127.png"/><Relationship Id="rId12" Type="http://schemas.openxmlformats.org/officeDocument/2006/relationships/image" Target="../media/image131.png"/><Relationship Id="rId17" Type="http://schemas.openxmlformats.org/officeDocument/2006/relationships/image" Target="../media/image25.jpeg"/><Relationship Id="rId2" Type="http://schemas.openxmlformats.org/officeDocument/2006/relationships/image" Target="../media/image122.jpeg"/><Relationship Id="rId16" Type="http://schemas.openxmlformats.org/officeDocument/2006/relationships/image" Target="../media/image24.png"/><Relationship Id="rId1" Type="http://schemas.openxmlformats.org/officeDocument/2006/relationships/image" Target="../media/image121.png"/><Relationship Id="rId6" Type="http://schemas.openxmlformats.org/officeDocument/2006/relationships/image" Target="../media/image126.png"/><Relationship Id="rId11" Type="http://schemas.openxmlformats.org/officeDocument/2006/relationships/image" Target="../media/image130.png"/><Relationship Id="rId5" Type="http://schemas.openxmlformats.org/officeDocument/2006/relationships/image" Target="../media/image125.png"/><Relationship Id="rId15" Type="http://schemas.openxmlformats.org/officeDocument/2006/relationships/image" Target="../media/image23.png"/><Relationship Id="rId10" Type="http://schemas.openxmlformats.org/officeDocument/2006/relationships/image" Target="../media/image129.png"/><Relationship Id="rId19" Type="http://schemas.openxmlformats.org/officeDocument/2006/relationships/image" Target="../media/image106.jpeg"/><Relationship Id="rId4" Type="http://schemas.openxmlformats.org/officeDocument/2006/relationships/image" Target="../media/image124.png"/><Relationship Id="rId9" Type="http://schemas.openxmlformats.org/officeDocument/2006/relationships/image" Target="../media/image128.png"/><Relationship Id="rId14" Type="http://schemas.openxmlformats.org/officeDocument/2006/relationships/image" Target="../media/image133.png"/></Relationships>
</file>

<file path=xl/drawings/_rels/drawing6.xml.rels><?xml version="1.0" encoding="UTF-8" standalone="yes"?>
<Relationships xmlns="http://schemas.openxmlformats.org/package/2006/relationships"><Relationship Id="rId8" Type="http://schemas.openxmlformats.org/officeDocument/2006/relationships/image" Target="../media/image141.png"/><Relationship Id="rId13" Type="http://schemas.openxmlformats.org/officeDocument/2006/relationships/image" Target="../media/image146.png"/><Relationship Id="rId18" Type="http://schemas.openxmlformats.org/officeDocument/2006/relationships/image" Target="../media/image26.jpeg"/><Relationship Id="rId3" Type="http://schemas.openxmlformats.org/officeDocument/2006/relationships/image" Target="../media/image136.jpeg"/><Relationship Id="rId7" Type="http://schemas.openxmlformats.org/officeDocument/2006/relationships/image" Target="../media/image140.png"/><Relationship Id="rId12" Type="http://schemas.openxmlformats.org/officeDocument/2006/relationships/image" Target="../media/image145.jpeg"/><Relationship Id="rId17" Type="http://schemas.openxmlformats.org/officeDocument/2006/relationships/image" Target="../media/image25.jpeg"/><Relationship Id="rId2" Type="http://schemas.openxmlformats.org/officeDocument/2006/relationships/image" Target="../media/image135.jpeg"/><Relationship Id="rId16" Type="http://schemas.openxmlformats.org/officeDocument/2006/relationships/image" Target="../media/image24.png"/><Relationship Id="rId1" Type="http://schemas.openxmlformats.org/officeDocument/2006/relationships/image" Target="../media/image134.png"/><Relationship Id="rId6" Type="http://schemas.openxmlformats.org/officeDocument/2006/relationships/image" Target="../media/image139.png"/><Relationship Id="rId11" Type="http://schemas.openxmlformats.org/officeDocument/2006/relationships/image" Target="../media/image144.png"/><Relationship Id="rId5" Type="http://schemas.openxmlformats.org/officeDocument/2006/relationships/image" Target="../media/image138.jpeg"/><Relationship Id="rId15" Type="http://schemas.openxmlformats.org/officeDocument/2006/relationships/image" Target="../media/image23.png"/><Relationship Id="rId10" Type="http://schemas.openxmlformats.org/officeDocument/2006/relationships/image" Target="../media/image143.png"/><Relationship Id="rId19" Type="http://schemas.openxmlformats.org/officeDocument/2006/relationships/image" Target="../media/image106.jpeg"/><Relationship Id="rId4" Type="http://schemas.openxmlformats.org/officeDocument/2006/relationships/image" Target="../media/image137.jpeg"/><Relationship Id="rId9" Type="http://schemas.openxmlformats.org/officeDocument/2006/relationships/image" Target="../media/image142.png"/><Relationship Id="rId14" Type="http://schemas.openxmlformats.org/officeDocument/2006/relationships/image" Target="../media/image147.png"/></Relationships>
</file>

<file path=xl/drawings/_rels/drawing7.xml.rels><?xml version="1.0" encoding="UTF-8" standalone="yes"?>
<Relationships xmlns="http://schemas.openxmlformats.org/package/2006/relationships"><Relationship Id="rId8" Type="http://schemas.openxmlformats.org/officeDocument/2006/relationships/image" Target="../media/image155.png"/><Relationship Id="rId13" Type="http://schemas.openxmlformats.org/officeDocument/2006/relationships/image" Target="../media/image160.png"/><Relationship Id="rId18" Type="http://schemas.openxmlformats.org/officeDocument/2006/relationships/image" Target="../media/image23.png"/><Relationship Id="rId26" Type="http://schemas.openxmlformats.org/officeDocument/2006/relationships/image" Target="../media/image167.png"/><Relationship Id="rId3" Type="http://schemas.openxmlformats.org/officeDocument/2006/relationships/image" Target="../media/image150.jpeg"/><Relationship Id="rId21" Type="http://schemas.openxmlformats.org/officeDocument/2006/relationships/image" Target="../media/image26.jpeg"/><Relationship Id="rId7" Type="http://schemas.openxmlformats.org/officeDocument/2006/relationships/image" Target="../media/image154.png"/><Relationship Id="rId12" Type="http://schemas.openxmlformats.org/officeDocument/2006/relationships/image" Target="../media/image159.png"/><Relationship Id="rId17" Type="http://schemas.openxmlformats.org/officeDocument/2006/relationships/image" Target="../media/image163.jpeg"/><Relationship Id="rId25" Type="http://schemas.openxmlformats.org/officeDocument/2006/relationships/image" Target="../media/image166.png"/><Relationship Id="rId2" Type="http://schemas.openxmlformats.org/officeDocument/2006/relationships/image" Target="../media/image149.jpeg"/><Relationship Id="rId16" Type="http://schemas.openxmlformats.org/officeDocument/2006/relationships/image" Target="../media/image162.png"/><Relationship Id="rId20" Type="http://schemas.openxmlformats.org/officeDocument/2006/relationships/image" Target="../media/image25.jpeg"/><Relationship Id="rId1" Type="http://schemas.openxmlformats.org/officeDocument/2006/relationships/image" Target="../media/image148.png"/><Relationship Id="rId6" Type="http://schemas.openxmlformats.org/officeDocument/2006/relationships/image" Target="../media/image153.png"/><Relationship Id="rId11" Type="http://schemas.openxmlformats.org/officeDocument/2006/relationships/image" Target="../media/image158.png"/><Relationship Id="rId24" Type="http://schemas.openxmlformats.org/officeDocument/2006/relationships/image" Target="../media/image165.png"/><Relationship Id="rId5" Type="http://schemas.openxmlformats.org/officeDocument/2006/relationships/image" Target="../media/image152.png"/><Relationship Id="rId15" Type="http://schemas.openxmlformats.org/officeDocument/2006/relationships/image" Target="../media/image161.jpeg"/><Relationship Id="rId23" Type="http://schemas.openxmlformats.org/officeDocument/2006/relationships/image" Target="../media/image164.png"/><Relationship Id="rId28" Type="http://schemas.openxmlformats.org/officeDocument/2006/relationships/image" Target="../media/image31.png"/><Relationship Id="rId10" Type="http://schemas.openxmlformats.org/officeDocument/2006/relationships/image" Target="../media/image157.png"/><Relationship Id="rId19" Type="http://schemas.openxmlformats.org/officeDocument/2006/relationships/image" Target="../media/image24.png"/><Relationship Id="rId4" Type="http://schemas.openxmlformats.org/officeDocument/2006/relationships/image" Target="../media/image151.png"/><Relationship Id="rId9" Type="http://schemas.openxmlformats.org/officeDocument/2006/relationships/image" Target="../media/image156.png"/><Relationship Id="rId14" Type="http://schemas.openxmlformats.org/officeDocument/2006/relationships/image" Target="../media/image118.png"/><Relationship Id="rId22" Type="http://schemas.openxmlformats.org/officeDocument/2006/relationships/image" Target="../media/image27.jpeg"/><Relationship Id="rId27" Type="http://schemas.openxmlformats.org/officeDocument/2006/relationships/image" Target="../media/image168.png"/></Relationships>
</file>

<file path=xl/drawings/_rels/drawing8.xml.rels><?xml version="1.0" encoding="UTF-8" standalone="yes"?>
<Relationships xmlns="http://schemas.openxmlformats.org/package/2006/relationships"><Relationship Id="rId8" Type="http://schemas.openxmlformats.org/officeDocument/2006/relationships/image" Target="../media/image176.png"/><Relationship Id="rId13" Type="http://schemas.openxmlformats.org/officeDocument/2006/relationships/image" Target="../media/image180.png"/><Relationship Id="rId18" Type="http://schemas.openxmlformats.org/officeDocument/2006/relationships/image" Target="../media/image25.jpeg"/><Relationship Id="rId3" Type="http://schemas.openxmlformats.org/officeDocument/2006/relationships/image" Target="../media/image171.png"/><Relationship Id="rId21" Type="http://schemas.openxmlformats.org/officeDocument/2006/relationships/image" Target="../media/image40.png"/><Relationship Id="rId7" Type="http://schemas.openxmlformats.org/officeDocument/2006/relationships/image" Target="../media/image175.png"/><Relationship Id="rId12" Type="http://schemas.openxmlformats.org/officeDocument/2006/relationships/image" Target="../media/image179.png"/><Relationship Id="rId17" Type="http://schemas.openxmlformats.org/officeDocument/2006/relationships/image" Target="../media/image24.png"/><Relationship Id="rId2" Type="http://schemas.openxmlformats.org/officeDocument/2006/relationships/image" Target="../media/image170.png"/><Relationship Id="rId16" Type="http://schemas.openxmlformats.org/officeDocument/2006/relationships/image" Target="../media/image23.png"/><Relationship Id="rId20" Type="http://schemas.openxmlformats.org/officeDocument/2006/relationships/image" Target="../media/image106.jpeg"/><Relationship Id="rId1" Type="http://schemas.openxmlformats.org/officeDocument/2006/relationships/image" Target="../media/image169.png"/><Relationship Id="rId6" Type="http://schemas.openxmlformats.org/officeDocument/2006/relationships/image" Target="../media/image174.png"/><Relationship Id="rId11" Type="http://schemas.openxmlformats.org/officeDocument/2006/relationships/image" Target="../media/image178.png"/><Relationship Id="rId5" Type="http://schemas.openxmlformats.org/officeDocument/2006/relationships/image" Target="../media/image173.png"/><Relationship Id="rId15" Type="http://schemas.openxmlformats.org/officeDocument/2006/relationships/image" Target="../media/image182.png"/><Relationship Id="rId10" Type="http://schemas.openxmlformats.org/officeDocument/2006/relationships/image" Target="../media/image177.png"/><Relationship Id="rId19" Type="http://schemas.openxmlformats.org/officeDocument/2006/relationships/image" Target="../media/image26.jpeg"/><Relationship Id="rId4" Type="http://schemas.openxmlformats.org/officeDocument/2006/relationships/image" Target="../media/image172.png"/><Relationship Id="rId9" Type="http://schemas.openxmlformats.org/officeDocument/2006/relationships/image" Target="../media/image128.png"/><Relationship Id="rId14" Type="http://schemas.openxmlformats.org/officeDocument/2006/relationships/image" Target="../media/image181.jpeg"/></Relationships>
</file>

<file path=xl/drawings/_rels/drawing9.xml.rels><?xml version="1.0" encoding="UTF-8" standalone="yes"?>
<Relationships xmlns="http://schemas.openxmlformats.org/package/2006/relationships"><Relationship Id="rId8" Type="http://schemas.openxmlformats.org/officeDocument/2006/relationships/image" Target="../media/image160.png"/><Relationship Id="rId13" Type="http://schemas.openxmlformats.org/officeDocument/2006/relationships/image" Target="../media/image23.png"/><Relationship Id="rId18" Type="http://schemas.openxmlformats.org/officeDocument/2006/relationships/image" Target="../media/image41.jpeg"/><Relationship Id="rId3" Type="http://schemas.openxmlformats.org/officeDocument/2006/relationships/image" Target="../media/image185.png"/><Relationship Id="rId7" Type="http://schemas.openxmlformats.org/officeDocument/2006/relationships/image" Target="../media/image189.png"/><Relationship Id="rId12" Type="http://schemas.openxmlformats.org/officeDocument/2006/relationships/image" Target="../media/image24.png"/><Relationship Id="rId17" Type="http://schemas.openxmlformats.org/officeDocument/2006/relationships/image" Target="../media/image40.png"/><Relationship Id="rId2" Type="http://schemas.openxmlformats.org/officeDocument/2006/relationships/image" Target="../media/image184.jpeg"/><Relationship Id="rId16" Type="http://schemas.openxmlformats.org/officeDocument/2006/relationships/image" Target="../media/image106.jpeg"/><Relationship Id="rId1" Type="http://schemas.openxmlformats.org/officeDocument/2006/relationships/image" Target="../media/image183.jpeg"/><Relationship Id="rId6" Type="http://schemas.openxmlformats.org/officeDocument/2006/relationships/image" Target="../media/image188.png"/><Relationship Id="rId11" Type="http://schemas.openxmlformats.org/officeDocument/2006/relationships/image" Target="../media/image191.png"/><Relationship Id="rId5" Type="http://schemas.openxmlformats.org/officeDocument/2006/relationships/image" Target="../media/image187.png"/><Relationship Id="rId15" Type="http://schemas.openxmlformats.org/officeDocument/2006/relationships/image" Target="../media/image26.jpeg"/><Relationship Id="rId10" Type="http://schemas.openxmlformats.org/officeDocument/2006/relationships/image" Target="../media/image190.jpeg"/><Relationship Id="rId4" Type="http://schemas.openxmlformats.org/officeDocument/2006/relationships/image" Target="../media/image186.jpeg"/><Relationship Id="rId9" Type="http://schemas.openxmlformats.org/officeDocument/2006/relationships/image" Target="../media/image118.png"/><Relationship Id="rId14" Type="http://schemas.openxmlformats.org/officeDocument/2006/relationships/image" Target="../media/image25.jpeg"/></Relationships>
</file>

<file path=xl/drawings/drawing1.xml><?xml version="1.0" encoding="utf-8"?>
<xdr:wsDr xmlns:xdr="http://schemas.openxmlformats.org/drawingml/2006/spreadsheetDrawing" xmlns:a="http://schemas.openxmlformats.org/drawingml/2006/main">
  <xdr:twoCellAnchor>
    <xdr:from>
      <xdr:col>2</xdr:col>
      <xdr:colOff>42862</xdr:colOff>
      <xdr:row>5</xdr:row>
      <xdr:rowOff>65468</xdr:rowOff>
    </xdr:from>
    <xdr:to>
      <xdr:col>2</xdr:col>
      <xdr:colOff>2414587</xdr:colOff>
      <xdr:row>5</xdr:row>
      <xdr:rowOff>1483106</xdr:rowOff>
    </xdr:to>
    <xdr:pic>
      <xdr:nvPicPr>
        <xdr:cNvPr id="2" name="Picture 1">
          <a:extLst>
            <a:ext uri="{FF2B5EF4-FFF2-40B4-BE49-F238E27FC236}">
              <a16:creationId xmlns="" xmlns:a16="http://schemas.microsoft.com/office/drawing/2014/main" id="{58290EB7-2406-4D89-BF0B-F0713A9D4158}"/>
            </a:ext>
          </a:extLst>
        </xdr:cNvPr>
        <xdr:cNvPicPr>
          <a:picLocks noChangeAspect="1"/>
        </xdr:cNvPicPr>
      </xdr:nvPicPr>
      <xdr:blipFill>
        <a:blip xmlns:r="http://schemas.openxmlformats.org/officeDocument/2006/relationships" r:embed="rId1" cstate="print"/>
        <a:stretch>
          <a:fillRect/>
        </a:stretch>
      </xdr:blipFill>
      <xdr:spPr>
        <a:xfrm>
          <a:off x="1066800" y="1137031"/>
          <a:ext cx="2371725" cy="1417638"/>
        </a:xfrm>
        <a:prstGeom prst="rect">
          <a:avLst/>
        </a:prstGeom>
      </xdr:spPr>
    </xdr:pic>
    <xdr:clientData/>
  </xdr:twoCellAnchor>
  <xdr:twoCellAnchor>
    <xdr:from>
      <xdr:col>2</xdr:col>
      <xdr:colOff>66675</xdr:colOff>
      <xdr:row>6</xdr:row>
      <xdr:rowOff>28575</xdr:rowOff>
    </xdr:from>
    <xdr:to>
      <xdr:col>2</xdr:col>
      <xdr:colOff>2390775</xdr:colOff>
      <xdr:row>6</xdr:row>
      <xdr:rowOff>1604371</xdr:rowOff>
    </xdr:to>
    <xdr:pic>
      <xdr:nvPicPr>
        <xdr:cNvPr id="3" name="Picture 2">
          <a:extLst>
            <a:ext uri="{FF2B5EF4-FFF2-40B4-BE49-F238E27FC236}">
              <a16:creationId xmlns="" xmlns:a16="http://schemas.microsoft.com/office/drawing/2014/main" id="{7B9D20EC-5D04-4015-8688-AEBB1ED6737B}"/>
            </a:ext>
          </a:extLst>
        </xdr:cNvPr>
        <xdr:cNvPicPr>
          <a:picLocks noChangeAspect="1"/>
        </xdr:cNvPicPr>
      </xdr:nvPicPr>
      <xdr:blipFill>
        <a:blip xmlns:r="http://schemas.openxmlformats.org/officeDocument/2006/relationships" r:embed="rId2" cstate="print"/>
        <a:stretch>
          <a:fillRect/>
        </a:stretch>
      </xdr:blipFill>
      <xdr:spPr>
        <a:xfrm>
          <a:off x="1095375" y="3448050"/>
          <a:ext cx="2324100" cy="1575795"/>
        </a:xfrm>
        <a:prstGeom prst="rect">
          <a:avLst/>
        </a:prstGeom>
      </xdr:spPr>
    </xdr:pic>
    <xdr:clientData/>
  </xdr:twoCellAnchor>
  <xdr:twoCellAnchor>
    <xdr:from>
      <xdr:col>2</xdr:col>
      <xdr:colOff>95250</xdr:colOff>
      <xdr:row>6</xdr:row>
      <xdr:rowOff>1757317</xdr:rowOff>
    </xdr:from>
    <xdr:to>
      <xdr:col>2</xdr:col>
      <xdr:colOff>2119312</xdr:colOff>
      <xdr:row>6</xdr:row>
      <xdr:rowOff>3089771</xdr:rowOff>
    </xdr:to>
    <xdr:pic>
      <xdr:nvPicPr>
        <xdr:cNvPr id="4" name="Picture 3">
          <a:extLst>
            <a:ext uri="{FF2B5EF4-FFF2-40B4-BE49-F238E27FC236}">
              <a16:creationId xmlns="" xmlns:a16="http://schemas.microsoft.com/office/drawing/2014/main" id="{202B5368-9E15-4B11-A526-0854C9FCD4D0}"/>
            </a:ext>
          </a:extLst>
        </xdr:cNvPr>
        <xdr:cNvPicPr>
          <a:picLocks noChangeAspect="1"/>
        </xdr:cNvPicPr>
      </xdr:nvPicPr>
      <xdr:blipFill>
        <a:blip xmlns:r="http://schemas.openxmlformats.org/officeDocument/2006/relationships" r:embed="rId3" cstate="print"/>
        <a:stretch>
          <a:fillRect/>
        </a:stretch>
      </xdr:blipFill>
      <xdr:spPr>
        <a:xfrm>
          <a:off x="1119188" y="4471942"/>
          <a:ext cx="2024062" cy="1332454"/>
        </a:xfrm>
        <a:prstGeom prst="rect">
          <a:avLst/>
        </a:prstGeom>
      </xdr:spPr>
    </xdr:pic>
    <xdr:clientData/>
  </xdr:twoCellAnchor>
  <xdr:twoCellAnchor>
    <xdr:from>
      <xdr:col>2</xdr:col>
      <xdr:colOff>47625</xdr:colOff>
      <xdr:row>7</xdr:row>
      <xdr:rowOff>47626</xdr:rowOff>
    </xdr:from>
    <xdr:to>
      <xdr:col>2</xdr:col>
      <xdr:colOff>2393156</xdr:colOff>
      <xdr:row>7</xdr:row>
      <xdr:rowOff>1666997</xdr:rowOff>
    </xdr:to>
    <xdr:pic>
      <xdr:nvPicPr>
        <xdr:cNvPr id="5" name="Picture 4">
          <a:extLst>
            <a:ext uri="{FF2B5EF4-FFF2-40B4-BE49-F238E27FC236}">
              <a16:creationId xmlns="" xmlns:a16="http://schemas.microsoft.com/office/drawing/2014/main" id="{17D19511-BC8A-472C-9EFB-DD3B45485AA4}"/>
            </a:ext>
          </a:extLst>
        </xdr:cNvPr>
        <xdr:cNvPicPr>
          <a:picLocks noChangeAspect="1"/>
        </xdr:cNvPicPr>
      </xdr:nvPicPr>
      <xdr:blipFill>
        <a:blip xmlns:r="http://schemas.openxmlformats.org/officeDocument/2006/relationships" r:embed="rId4" cstate="print"/>
        <a:stretch>
          <a:fillRect/>
        </a:stretch>
      </xdr:blipFill>
      <xdr:spPr>
        <a:xfrm>
          <a:off x="1071563" y="9144001"/>
          <a:ext cx="2345531" cy="1619371"/>
        </a:xfrm>
        <a:prstGeom prst="rect">
          <a:avLst/>
        </a:prstGeom>
      </xdr:spPr>
    </xdr:pic>
    <xdr:clientData/>
  </xdr:twoCellAnchor>
  <xdr:twoCellAnchor>
    <xdr:from>
      <xdr:col>2</xdr:col>
      <xdr:colOff>96044</xdr:colOff>
      <xdr:row>7</xdr:row>
      <xdr:rowOff>1666080</xdr:rowOff>
    </xdr:from>
    <xdr:to>
      <xdr:col>2</xdr:col>
      <xdr:colOff>2387456</xdr:colOff>
      <xdr:row>8</xdr:row>
      <xdr:rowOff>1483518</xdr:rowOff>
    </xdr:to>
    <xdr:pic>
      <xdr:nvPicPr>
        <xdr:cNvPr id="6" name="Picture 5">
          <a:extLst>
            <a:ext uri="{FF2B5EF4-FFF2-40B4-BE49-F238E27FC236}">
              <a16:creationId xmlns="" xmlns:a16="http://schemas.microsoft.com/office/drawing/2014/main" id="{F76E5805-C1AE-4726-867F-5103BA67400E}"/>
            </a:ext>
          </a:extLst>
        </xdr:cNvPr>
        <xdr:cNvPicPr>
          <a:picLocks noChangeAspect="1"/>
        </xdr:cNvPicPr>
      </xdr:nvPicPr>
      <xdr:blipFill>
        <a:blip xmlns:r="http://schemas.openxmlformats.org/officeDocument/2006/relationships" r:embed="rId5" cstate="print"/>
        <a:stretch>
          <a:fillRect/>
        </a:stretch>
      </xdr:blipFill>
      <xdr:spPr>
        <a:xfrm>
          <a:off x="1175544" y="7527130"/>
          <a:ext cx="2291412" cy="1576388"/>
        </a:xfrm>
        <a:prstGeom prst="rect">
          <a:avLst/>
        </a:prstGeom>
      </xdr:spPr>
    </xdr:pic>
    <xdr:clientData/>
  </xdr:twoCellAnchor>
  <xdr:twoCellAnchor>
    <xdr:from>
      <xdr:col>2</xdr:col>
      <xdr:colOff>66676</xdr:colOff>
      <xdr:row>9</xdr:row>
      <xdr:rowOff>19050</xdr:rowOff>
    </xdr:from>
    <xdr:to>
      <xdr:col>2</xdr:col>
      <xdr:colOff>2438400</xdr:colOff>
      <xdr:row>9</xdr:row>
      <xdr:rowOff>1971247</xdr:rowOff>
    </xdr:to>
    <xdr:pic>
      <xdr:nvPicPr>
        <xdr:cNvPr id="7" name="Picture 6">
          <a:extLst>
            <a:ext uri="{FF2B5EF4-FFF2-40B4-BE49-F238E27FC236}">
              <a16:creationId xmlns="" xmlns:a16="http://schemas.microsoft.com/office/drawing/2014/main" id="{B7E8EB2F-0CB8-4B09-B5F0-CD2F18E3E6C8}"/>
            </a:ext>
          </a:extLst>
        </xdr:cNvPr>
        <xdr:cNvPicPr>
          <a:picLocks noChangeAspect="1"/>
        </xdr:cNvPicPr>
      </xdr:nvPicPr>
      <xdr:blipFill>
        <a:blip xmlns:r="http://schemas.openxmlformats.org/officeDocument/2006/relationships" r:embed="rId6" cstate="print"/>
        <a:stretch>
          <a:fillRect/>
        </a:stretch>
      </xdr:blipFill>
      <xdr:spPr>
        <a:xfrm>
          <a:off x="1095376" y="10039350"/>
          <a:ext cx="2371724" cy="1952197"/>
        </a:xfrm>
        <a:prstGeom prst="rect">
          <a:avLst/>
        </a:prstGeom>
      </xdr:spPr>
    </xdr:pic>
    <xdr:clientData/>
  </xdr:twoCellAnchor>
  <xdr:twoCellAnchor>
    <xdr:from>
      <xdr:col>2</xdr:col>
      <xdr:colOff>38100</xdr:colOff>
      <xdr:row>9</xdr:row>
      <xdr:rowOff>1914525</xdr:rowOff>
    </xdr:from>
    <xdr:to>
      <xdr:col>2</xdr:col>
      <xdr:colOff>1352549</xdr:colOff>
      <xdr:row>9</xdr:row>
      <xdr:rowOff>2708724</xdr:rowOff>
    </xdr:to>
    <xdr:pic>
      <xdr:nvPicPr>
        <xdr:cNvPr id="8" name="Picture 7">
          <a:extLst>
            <a:ext uri="{FF2B5EF4-FFF2-40B4-BE49-F238E27FC236}">
              <a16:creationId xmlns="" xmlns:a16="http://schemas.microsoft.com/office/drawing/2014/main" id="{13ABA35B-E76A-4FA3-BC21-389B3C91A83B}"/>
            </a:ext>
          </a:extLst>
        </xdr:cNvPr>
        <xdr:cNvPicPr>
          <a:picLocks noChangeAspect="1"/>
        </xdr:cNvPicPr>
      </xdr:nvPicPr>
      <xdr:blipFill>
        <a:blip xmlns:r="http://schemas.openxmlformats.org/officeDocument/2006/relationships" r:embed="rId7" cstate="print"/>
        <a:stretch>
          <a:fillRect/>
        </a:stretch>
      </xdr:blipFill>
      <xdr:spPr>
        <a:xfrm>
          <a:off x="1066800" y="11039475"/>
          <a:ext cx="1314449" cy="794199"/>
        </a:xfrm>
        <a:prstGeom prst="rect">
          <a:avLst/>
        </a:prstGeom>
      </xdr:spPr>
    </xdr:pic>
    <xdr:clientData/>
  </xdr:twoCellAnchor>
  <xdr:twoCellAnchor>
    <xdr:from>
      <xdr:col>2</xdr:col>
      <xdr:colOff>1400175</xdr:colOff>
      <xdr:row>9</xdr:row>
      <xdr:rowOff>1872296</xdr:rowOff>
    </xdr:from>
    <xdr:to>
      <xdr:col>2</xdr:col>
      <xdr:colOff>2478865</xdr:colOff>
      <xdr:row>9</xdr:row>
      <xdr:rowOff>2857499</xdr:rowOff>
    </xdr:to>
    <xdr:pic>
      <xdr:nvPicPr>
        <xdr:cNvPr id="9" name="Picture 8">
          <a:extLst>
            <a:ext uri="{FF2B5EF4-FFF2-40B4-BE49-F238E27FC236}">
              <a16:creationId xmlns="" xmlns:a16="http://schemas.microsoft.com/office/drawing/2014/main" id="{4039B9E2-D5BF-44E1-BB6A-61568A5AA8E3}"/>
            </a:ext>
          </a:extLst>
        </xdr:cNvPr>
        <xdr:cNvPicPr>
          <a:picLocks noChangeAspect="1"/>
        </xdr:cNvPicPr>
      </xdr:nvPicPr>
      <xdr:blipFill>
        <a:blip xmlns:r="http://schemas.openxmlformats.org/officeDocument/2006/relationships" r:embed="rId8" cstate="print"/>
        <a:stretch>
          <a:fillRect/>
        </a:stretch>
      </xdr:blipFill>
      <xdr:spPr>
        <a:xfrm>
          <a:off x="2424113" y="11397296"/>
          <a:ext cx="1078690" cy="985203"/>
        </a:xfrm>
        <a:prstGeom prst="rect">
          <a:avLst/>
        </a:prstGeom>
      </xdr:spPr>
    </xdr:pic>
    <xdr:clientData/>
  </xdr:twoCellAnchor>
  <xdr:twoCellAnchor>
    <xdr:from>
      <xdr:col>2</xdr:col>
      <xdr:colOff>142875</xdr:colOff>
      <xdr:row>10</xdr:row>
      <xdr:rowOff>28575</xdr:rowOff>
    </xdr:from>
    <xdr:to>
      <xdr:col>2</xdr:col>
      <xdr:colOff>2266950</xdr:colOff>
      <xdr:row>10</xdr:row>
      <xdr:rowOff>2009830</xdr:rowOff>
    </xdr:to>
    <xdr:pic>
      <xdr:nvPicPr>
        <xdr:cNvPr id="10" name="Picture 9">
          <a:extLst>
            <a:ext uri="{FF2B5EF4-FFF2-40B4-BE49-F238E27FC236}">
              <a16:creationId xmlns="" xmlns:a16="http://schemas.microsoft.com/office/drawing/2014/main" id="{5B10F739-7B04-456A-88C3-F0FE35376B28}"/>
            </a:ext>
          </a:extLst>
        </xdr:cNvPr>
        <xdr:cNvPicPr>
          <a:picLocks noChangeAspect="1"/>
        </xdr:cNvPicPr>
      </xdr:nvPicPr>
      <xdr:blipFill>
        <a:blip xmlns:r="http://schemas.openxmlformats.org/officeDocument/2006/relationships" r:embed="rId9" cstate="print"/>
        <a:stretch>
          <a:fillRect/>
        </a:stretch>
      </xdr:blipFill>
      <xdr:spPr>
        <a:xfrm>
          <a:off x="1171575" y="12915900"/>
          <a:ext cx="2124075" cy="1981255"/>
        </a:xfrm>
        <a:prstGeom prst="rect">
          <a:avLst/>
        </a:prstGeom>
      </xdr:spPr>
    </xdr:pic>
    <xdr:clientData/>
  </xdr:twoCellAnchor>
  <xdr:twoCellAnchor>
    <xdr:from>
      <xdr:col>2</xdr:col>
      <xdr:colOff>152400</xdr:colOff>
      <xdr:row>11</xdr:row>
      <xdr:rowOff>52387</xdr:rowOff>
    </xdr:from>
    <xdr:to>
      <xdr:col>2</xdr:col>
      <xdr:colOff>2247900</xdr:colOff>
      <xdr:row>11</xdr:row>
      <xdr:rowOff>1819064</xdr:rowOff>
    </xdr:to>
    <xdr:pic>
      <xdr:nvPicPr>
        <xdr:cNvPr id="11" name="Picture 10">
          <a:extLst>
            <a:ext uri="{FF2B5EF4-FFF2-40B4-BE49-F238E27FC236}">
              <a16:creationId xmlns="" xmlns:a16="http://schemas.microsoft.com/office/drawing/2014/main" id="{1A266CE2-8893-4AD2-9EFE-4C9117E316D5}"/>
            </a:ext>
          </a:extLst>
        </xdr:cNvPr>
        <xdr:cNvPicPr>
          <a:picLocks noChangeAspect="1"/>
        </xdr:cNvPicPr>
      </xdr:nvPicPr>
      <xdr:blipFill>
        <a:blip xmlns:r="http://schemas.openxmlformats.org/officeDocument/2006/relationships" r:embed="rId10" cstate="print"/>
        <a:stretch>
          <a:fillRect/>
        </a:stretch>
      </xdr:blipFill>
      <xdr:spPr>
        <a:xfrm>
          <a:off x="1176338" y="14625637"/>
          <a:ext cx="2095500" cy="1766677"/>
        </a:xfrm>
        <a:prstGeom prst="rect">
          <a:avLst/>
        </a:prstGeom>
      </xdr:spPr>
    </xdr:pic>
    <xdr:clientData/>
  </xdr:twoCellAnchor>
  <xdr:twoCellAnchor>
    <xdr:from>
      <xdr:col>2</xdr:col>
      <xdr:colOff>209549</xdr:colOff>
      <xdr:row>12</xdr:row>
      <xdr:rowOff>19050</xdr:rowOff>
    </xdr:from>
    <xdr:to>
      <xdr:col>2</xdr:col>
      <xdr:colOff>2219324</xdr:colOff>
      <xdr:row>12</xdr:row>
      <xdr:rowOff>1964191</xdr:rowOff>
    </xdr:to>
    <xdr:pic>
      <xdr:nvPicPr>
        <xdr:cNvPr id="12" name="Picture 11">
          <a:extLst>
            <a:ext uri="{FF2B5EF4-FFF2-40B4-BE49-F238E27FC236}">
              <a16:creationId xmlns="" xmlns:a16="http://schemas.microsoft.com/office/drawing/2014/main" id="{99D053B2-9DDA-4732-B77B-185F32983BAA}"/>
            </a:ext>
          </a:extLst>
        </xdr:cNvPr>
        <xdr:cNvPicPr>
          <a:picLocks noChangeAspect="1"/>
        </xdr:cNvPicPr>
      </xdr:nvPicPr>
      <xdr:blipFill>
        <a:blip xmlns:r="http://schemas.openxmlformats.org/officeDocument/2006/relationships" r:embed="rId11" cstate="print"/>
        <a:stretch>
          <a:fillRect/>
        </a:stretch>
      </xdr:blipFill>
      <xdr:spPr>
        <a:xfrm>
          <a:off x="1233487" y="16473488"/>
          <a:ext cx="2009775" cy="1945141"/>
        </a:xfrm>
        <a:prstGeom prst="rect">
          <a:avLst/>
        </a:prstGeom>
      </xdr:spPr>
    </xdr:pic>
    <xdr:clientData/>
  </xdr:twoCellAnchor>
  <xdr:twoCellAnchor>
    <xdr:from>
      <xdr:col>2</xdr:col>
      <xdr:colOff>38100</xdr:colOff>
      <xdr:row>13</xdr:row>
      <xdr:rowOff>19050</xdr:rowOff>
    </xdr:from>
    <xdr:to>
      <xdr:col>2</xdr:col>
      <xdr:colOff>2428875</xdr:colOff>
      <xdr:row>13</xdr:row>
      <xdr:rowOff>1721902</xdr:rowOff>
    </xdr:to>
    <xdr:pic>
      <xdr:nvPicPr>
        <xdr:cNvPr id="13" name="Picture 12">
          <a:extLst>
            <a:ext uri="{FF2B5EF4-FFF2-40B4-BE49-F238E27FC236}">
              <a16:creationId xmlns="" xmlns:a16="http://schemas.microsoft.com/office/drawing/2014/main" id="{15097F54-7785-42F2-8542-A4931C4221AC}"/>
            </a:ext>
          </a:extLst>
        </xdr:cNvPr>
        <xdr:cNvPicPr>
          <a:picLocks noChangeAspect="1"/>
        </xdr:cNvPicPr>
      </xdr:nvPicPr>
      <xdr:blipFill>
        <a:blip xmlns:r="http://schemas.openxmlformats.org/officeDocument/2006/relationships" r:embed="rId12" cstate="print"/>
        <a:stretch>
          <a:fillRect/>
        </a:stretch>
      </xdr:blipFill>
      <xdr:spPr>
        <a:xfrm>
          <a:off x="1062038" y="18652331"/>
          <a:ext cx="2390775" cy="1702852"/>
        </a:xfrm>
        <a:prstGeom prst="rect">
          <a:avLst/>
        </a:prstGeom>
      </xdr:spPr>
    </xdr:pic>
    <xdr:clientData/>
  </xdr:twoCellAnchor>
  <xdr:twoCellAnchor>
    <xdr:from>
      <xdr:col>2</xdr:col>
      <xdr:colOff>295275</xdr:colOff>
      <xdr:row>14</xdr:row>
      <xdr:rowOff>104775</xdr:rowOff>
    </xdr:from>
    <xdr:to>
      <xdr:col>2</xdr:col>
      <xdr:colOff>2219325</xdr:colOff>
      <xdr:row>14</xdr:row>
      <xdr:rowOff>2202569</xdr:rowOff>
    </xdr:to>
    <xdr:pic>
      <xdr:nvPicPr>
        <xdr:cNvPr id="14" name="Picture 13">
          <a:extLst>
            <a:ext uri="{FF2B5EF4-FFF2-40B4-BE49-F238E27FC236}">
              <a16:creationId xmlns="" xmlns:a16="http://schemas.microsoft.com/office/drawing/2014/main" id="{88A0995D-DF7F-4ACB-9A83-56C834FCC468}"/>
            </a:ext>
          </a:extLst>
        </xdr:cNvPr>
        <xdr:cNvPicPr>
          <a:picLocks noChangeAspect="1"/>
        </xdr:cNvPicPr>
      </xdr:nvPicPr>
      <xdr:blipFill>
        <a:blip xmlns:r="http://schemas.openxmlformats.org/officeDocument/2006/relationships" r:embed="rId13" cstate="print"/>
        <a:stretch>
          <a:fillRect/>
        </a:stretch>
      </xdr:blipFill>
      <xdr:spPr>
        <a:xfrm>
          <a:off x="1323975" y="20593050"/>
          <a:ext cx="1924050" cy="2097794"/>
        </a:xfrm>
        <a:prstGeom prst="rect">
          <a:avLst/>
        </a:prstGeom>
      </xdr:spPr>
    </xdr:pic>
    <xdr:clientData/>
  </xdr:twoCellAnchor>
  <xdr:twoCellAnchor>
    <xdr:from>
      <xdr:col>2</xdr:col>
      <xdr:colOff>142875</xdr:colOff>
      <xdr:row>15</xdr:row>
      <xdr:rowOff>66675</xdr:rowOff>
    </xdr:from>
    <xdr:to>
      <xdr:col>2</xdr:col>
      <xdr:colOff>2286000</xdr:colOff>
      <xdr:row>15</xdr:row>
      <xdr:rowOff>2136595</xdr:rowOff>
    </xdr:to>
    <xdr:pic>
      <xdr:nvPicPr>
        <xdr:cNvPr id="15" name="Picture 14">
          <a:extLst>
            <a:ext uri="{FF2B5EF4-FFF2-40B4-BE49-F238E27FC236}">
              <a16:creationId xmlns="" xmlns:a16="http://schemas.microsoft.com/office/drawing/2014/main" id="{A5DE53CE-64AE-4452-9F3D-FC5B3DB62DD2}"/>
            </a:ext>
          </a:extLst>
        </xdr:cNvPr>
        <xdr:cNvPicPr>
          <a:picLocks noChangeAspect="1"/>
        </xdr:cNvPicPr>
      </xdr:nvPicPr>
      <xdr:blipFill>
        <a:blip xmlns:r="http://schemas.openxmlformats.org/officeDocument/2006/relationships" r:embed="rId14" cstate="print"/>
        <a:stretch>
          <a:fillRect/>
        </a:stretch>
      </xdr:blipFill>
      <xdr:spPr>
        <a:xfrm>
          <a:off x="1171575" y="22793325"/>
          <a:ext cx="2143125" cy="2074682"/>
        </a:xfrm>
        <a:prstGeom prst="rect">
          <a:avLst/>
        </a:prstGeom>
      </xdr:spPr>
    </xdr:pic>
    <xdr:clientData/>
  </xdr:twoCellAnchor>
  <xdr:twoCellAnchor>
    <xdr:from>
      <xdr:col>2</xdr:col>
      <xdr:colOff>71718</xdr:colOff>
      <xdr:row>21</xdr:row>
      <xdr:rowOff>95812</xdr:rowOff>
    </xdr:from>
    <xdr:to>
      <xdr:col>2</xdr:col>
      <xdr:colOff>2454088</xdr:colOff>
      <xdr:row>21</xdr:row>
      <xdr:rowOff>2234808</xdr:rowOff>
    </xdr:to>
    <xdr:pic>
      <xdr:nvPicPr>
        <xdr:cNvPr id="16" name="Picture 15">
          <a:extLst>
            <a:ext uri="{FF2B5EF4-FFF2-40B4-BE49-F238E27FC236}">
              <a16:creationId xmlns="" xmlns:a16="http://schemas.microsoft.com/office/drawing/2014/main" id="{1E503FB0-A29A-4E65-90DF-DADB1249ACC3}"/>
            </a:ext>
          </a:extLst>
        </xdr:cNvPr>
        <xdr:cNvPicPr>
          <a:picLocks noChangeAspect="1"/>
        </xdr:cNvPicPr>
      </xdr:nvPicPr>
      <xdr:blipFill>
        <a:blip xmlns:r="http://schemas.openxmlformats.org/officeDocument/2006/relationships" r:embed="rId15" cstate="print"/>
        <a:stretch>
          <a:fillRect/>
        </a:stretch>
      </xdr:blipFill>
      <xdr:spPr>
        <a:xfrm>
          <a:off x="1102659" y="32200665"/>
          <a:ext cx="2382370" cy="2119386"/>
        </a:xfrm>
        <a:prstGeom prst="rect">
          <a:avLst/>
        </a:prstGeom>
      </xdr:spPr>
    </xdr:pic>
    <xdr:clientData/>
  </xdr:twoCellAnchor>
  <xdr:twoCellAnchor>
    <xdr:from>
      <xdr:col>2</xdr:col>
      <xdr:colOff>248670</xdr:colOff>
      <xdr:row>17</xdr:row>
      <xdr:rowOff>52834</xdr:rowOff>
    </xdr:from>
    <xdr:to>
      <xdr:col>2</xdr:col>
      <xdr:colOff>2394857</xdr:colOff>
      <xdr:row>17</xdr:row>
      <xdr:rowOff>1851079</xdr:rowOff>
    </xdr:to>
    <xdr:pic>
      <xdr:nvPicPr>
        <xdr:cNvPr id="17" name="Picture 16">
          <a:extLst>
            <a:ext uri="{FF2B5EF4-FFF2-40B4-BE49-F238E27FC236}">
              <a16:creationId xmlns="" xmlns:a16="http://schemas.microsoft.com/office/drawing/2014/main" id="{23A2C7A4-92DB-4DAF-B7EF-38279A0D579F}"/>
            </a:ext>
          </a:extLst>
        </xdr:cNvPr>
        <xdr:cNvPicPr>
          <a:picLocks noChangeAspect="1"/>
        </xdr:cNvPicPr>
      </xdr:nvPicPr>
      <xdr:blipFill>
        <a:blip xmlns:r="http://schemas.openxmlformats.org/officeDocument/2006/relationships" r:embed="rId16" cstate="print"/>
        <a:stretch>
          <a:fillRect/>
        </a:stretch>
      </xdr:blipFill>
      <xdr:spPr>
        <a:xfrm>
          <a:off x="1282813" y="27226298"/>
          <a:ext cx="2146187" cy="1798245"/>
        </a:xfrm>
        <a:prstGeom prst="rect">
          <a:avLst/>
        </a:prstGeom>
      </xdr:spPr>
    </xdr:pic>
    <xdr:clientData/>
  </xdr:twoCellAnchor>
  <xdr:twoCellAnchor>
    <xdr:from>
      <xdr:col>2</xdr:col>
      <xdr:colOff>47625</xdr:colOff>
      <xdr:row>18</xdr:row>
      <xdr:rowOff>28576</xdr:rowOff>
    </xdr:from>
    <xdr:to>
      <xdr:col>2</xdr:col>
      <xdr:colOff>1352550</xdr:colOff>
      <xdr:row>18</xdr:row>
      <xdr:rowOff>1093218</xdr:rowOff>
    </xdr:to>
    <xdr:pic>
      <xdr:nvPicPr>
        <xdr:cNvPr id="19" name="Picture 18">
          <a:extLst>
            <a:ext uri="{FF2B5EF4-FFF2-40B4-BE49-F238E27FC236}">
              <a16:creationId xmlns="" xmlns:a16="http://schemas.microsoft.com/office/drawing/2014/main" id="{4F5FFF1C-A533-4825-A7D1-A26B5F669693}"/>
            </a:ext>
          </a:extLst>
        </xdr:cNvPr>
        <xdr:cNvPicPr>
          <a:picLocks noChangeAspect="1"/>
        </xdr:cNvPicPr>
      </xdr:nvPicPr>
      <xdr:blipFill>
        <a:blip xmlns:r="http://schemas.openxmlformats.org/officeDocument/2006/relationships" r:embed="rId17" cstate="print"/>
        <a:stretch>
          <a:fillRect/>
        </a:stretch>
      </xdr:blipFill>
      <xdr:spPr>
        <a:xfrm>
          <a:off x="1076325" y="27784426"/>
          <a:ext cx="1304925" cy="1055116"/>
        </a:xfrm>
        <a:prstGeom prst="rect">
          <a:avLst/>
        </a:prstGeom>
      </xdr:spPr>
    </xdr:pic>
    <xdr:clientData/>
  </xdr:twoCellAnchor>
  <xdr:twoCellAnchor>
    <xdr:from>
      <xdr:col>2</xdr:col>
      <xdr:colOff>1285875</xdr:colOff>
      <xdr:row>18</xdr:row>
      <xdr:rowOff>57150</xdr:rowOff>
    </xdr:from>
    <xdr:to>
      <xdr:col>3</xdr:col>
      <xdr:colOff>0</xdr:colOff>
      <xdr:row>18</xdr:row>
      <xdr:rowOff>1075086</xdr:rowOff>
    </xdr:to>
    <xdr:pic>
      <xdr:nvPicPr>
        <xdr:cNvPr id="20" name="Picture 19">
          <a:extLst>
            <a:ext uri="{FF2B5EF4-FFF2-40B4-BE49-F238E27FC236}">
              <a16:creationId xmlns="" xmlns:a16="http://schemas.microsoft.com/office/drawing/2014/main" id="{701EDAB4-8F2F-4E8B-AA76-80D4CC2D3915}"/>
            </a:ext>
          </a:extLst>
        </xdr:cNvPr>
        <xdr:cNvPicPr>
          <a:picLocks noChangeAspect="1"/>
        </xdr:cNvPicPr>
      </xdr:nvPicPr>
      <xdr:blipFill>
        <a:blip xmlns:r="http://schemas.openxmlformats.org/officeDocument/2006/relationships" r:embed="rId18" cstate="print"/>
        <a:stretch>
          <a:fillRect/>
        </a:stretch>
      </xdr:blipFill>
      <xdr:spPr>
        <a:xfrm>
          <a:off x="2314575" y="27813000"/>
          <a:ext cx="1200150" cy="1008410"/>
        </a:xfrm>
        <a:prstGeom prst="rect">
          <a:avLst/>
        </a:prstGeom>
      </xdr:spPr>
    </xdr:pic>
    <xdr:clientData/>
  </xdr:twoCellAnchor>
  <xdr:twoCellAnchor>
    <xdr:from>
      <xdr:col>2</xdr:col>
      <xdr:colOff>447675</xdr:colOff>
      <xdr:row>19</xdr:row>
      <xdr:rowOff>19050</xdr:rowOff>
    </xdr:from>
    <xdr:to>
      <xdr:col>2</xdr:col>
      <xdr:colOff>2047875</xdr:colOff>
      <xdr:row>19</xdr:row>
      <xdr:rowOff>1734949</xdr:rowOff>
    </xdr:to>
    <xdr:pic>
      <xdr:nvPicPr>
        <xdr:cNvPr id="21" name="Picture 20">
          <a:extLst>
            <a:ext uri="{FF2B5EF4-FFF2-40B4-BE49-F238E27FC236}">
              <a16:creationId xmlns="" xmlns:a16="http://schemas.microsoft.com/office/drawing/2014/main" id="{5A295DCB-424C-40E4-9764-F6A2094E798C}"/>
            </a:ext>
          </a:extLst>
        </xdr:cNvPr>
        <xdr:cNvPicPr>
          <a:picLocks noChangeAspect="1"/>
        </xdr:cNvPicPr>
      </xdr:nvPicPr>
      <xdr:blipFill>
        <a:blip xmlns:r="http://schemas.openxmlformats.org/officeDocument/2006/relationships" r:embed="rId19" cstate="print"/>
        <a:stretch>
          <a:fillRect/>
        </a:stretch>
      </xdr:blipFill>
      <xdr:spPr>
        <a:xfrm>
          <a:off x="1476375" y="28889325"/>
          <a:ext cx="1600200" cy="1706374"/>
        </a:xfrm>
        <a:prstGeom prst="rect">
          <a:avLst/>
        </a:prstGeom>
      </xdr:spPr>
    </xdr:pic>
    <xdr:clientData/>
  </xdr:twoCellAnchor>
  <xdr:twoCellAnchor>
    <xdr:from>
      <xdr:col>2</xdr:col>
      <xdr:colOff>447676</xdr:colOff>
      <xdr:row>20</xdr:row>
      <xdr:rowOff>19051</xdr:rowOff>
    </xdr:from>
    <xdr:to>
      <xdr:col>2</xdr:col>
      <xdr:colOff>2105026</xdr:colOff>
      <xdr:row>21</xdr:row>
      <xdr:rowOff>596</xdr:rowOff>
    </xdr:to>
    <xdr:pic>
      <xdr:nvPicPr>
        <xdr:cNvPr id="22" name="Picture 21">
          <a:extLst>
            <a:ext uri="{FF2B5EF4-FFF2-40B4-BE49-F238E27FC236}">
              <a16:creationId xmlns="" xmlns:a16="http://schemas.microsoft.com/office/drawing/2014/main" id="{1C8D82C3-49F8-43FA-BFB3-7F02F01C1DA3}"/>
            </a:ext>
          </a:extLst>
        </xdr:cNvPr>
        <xdr:cNvPicPr>
          <a:picLocks noChangeAspect="1"/>
        </xdr:cNvPicPr>
      </xdr:nvPicPr>
      <xdr:blipFill>
        <a:blip xmlns:r="http://schemas.openxmlformats.org/officeDocument/2006/relationships" r:embed="rId20" cstate="print"/>
        <a:stretch>
          <a:fillRect/>
        </a:stretch>
      </xdr:blipFill>
      <xdr:spPr>
        <a:xfrm>
          <a:off x="1476376" y="30622876"/>
          <a:ext cx="1657350" cy="1739436"/>
        </a:xfrm>
        <a:prstGeom prst="rect">
          <a:avLst/>
        </a:prstGeom>
      </xdr:spPr>
    </xdr:pic>
    <xdr:clientData/>
  </xdr:twoCellAnchor>
  <xdr:twoCellAnchor>
    <xdr:from>
      <xdr:col>2</xdr:col>
      <xdr:colOff>719179</xdr:colOff>
      <xdr:row>16</xdr:row>
      <xdr:rowOff>81643</xdr:rowOff>
    </xdr:from>
    <xdr:to>
      <xdr:col>2</xdr:col>
      <xdr:colOff>1477552</xdr:colOff>
      <xdr:row>16</xdr:row>
      <xdr:rowOff>1651000</xdr:rowOff>
    </xdr:to>
    <xdr:pic>
      <xdr:nvPicPr>
        <xdr:cNvPr id="23" name="Picture 22">
          <a:extLst>
            <a:ext uri="{FF2B5EF4-FFF2-40B4-BE49-F238E27FC236}">
              <a16:creationId xmlns="" xmlns:a16="http://schemas.microsoft.com/office/drawing/2014/main" id="{54E90B2A-8E3F-4F2D-A5D4-E181498D2A8B}"/>
            </a:ext>
          </a:extLst>
        </xdr:cNvPr>
        <xdr:cNvPicPr>
          <a:picLocks noChangeAspect="1"/>
        </xdr:cNvPicPr>
      </xdr:nvPicPr>
      <xdr:blipFill rotWithShape="1">
        <a:blip xmlns:r="http://schemas.openxmlformats.org/officeDocument/2006/relationships" r:embed="rId21" cstate="print"/>
        <a:srcRect t="3501" r="51660"/>
        <a:stretch/>
      </xdr:blipFill>
      <xdr:spPr>
        <a:xfrm>
          <a:off x="1751054" y="36498893"/>
          <a:ext cx="758373" cy="1569357"/>
        </a:xfrm>
        <a:prstGeom prst="rect">
          <a:avLst/>
        </a:prstGeom>
      </xdr:spPr>
    </xdr:pic>
    <xdr:clientData/>
  </xdr:twoCellAnchor>
  <xdr:twoCellAnchor>
    <xdr:from>
      <xdr:col>2</xdr:col>
      <xdr:colOff>107156</xdr:colOff>
      <xdr:row>24</xdr:row>
      <xdr:rowOff>47624</xdr:rowOff>
    </xdr:from>
    <xdr:to>
      <xdr:col>2</xdr:col>
      <xdr:colOff>2402580</xdr:colOff>
      <xdr:row>25</xdr:row>
      <xdr:rowOff>1345405</xdr:rowOff>
    </xdr:to>
    <xdr:pic>
      <xdr:nvPicPr>
        <xdr:cNvPr id="24" name="Picture 23">
          <a:extLst>
            <a:ext uri="{FF2B5EF4-FFF2-40B4-BE49-F238E27FC236}">
              <a16:creationId xmlns="" xmlns:a16="http://schemas.microsoft.com/office/drawing/2014/main" id="{27DA7CB2-F58E-4A66-8271-2D8110CAA949}"/>
            </a:ext>
          </a:extLst>
        </xdr:cNvPr>
        <xdr:cNvPicPr>
          <a:picLocks noChangeAspect="1"/>
        </xdr:cNvPicPr>
      </xdr:nvPicPr>
      <xdr:blipFill rotWithShape="1">
        <a:blip xmlns:r="http://schemas.openxmlformats.org/officeDocument/2006/relationships" r:embed="rId22" cstate="print"/>
        <a:srcRect l="9992" r="8456"/>
        <a:stretch/>
      </xdr:blipFill>
      <xdr:spPr>
        <a:xfrm>
          <a:off x="1131094" y="38754843"/>
          <a:ext cx="2295424" cy="2928937"/>
        </a:xfrm>
        <a:prstGeom prst="rect">
          <a:avLst/>
        </a:prstGeom>
      </xdr:spPr>
    </xdr:pic>
    <xdr:clientData/>
  </xdr:twoCellAnchor>
  <xdr:twoCellAnchor editAs="oneCell">
    <xdr:from>
      <xdr:col>11</xdr:col>
      <xdr:colOff>666749</xdr:colOff>
      <xdr:row>16</xdr:row>
      <xdr:rowOff>95250</xdr:rowOff>
    </xdr:from>
    <xdr:to>
      <xdr:col>11</xdr:col>
      <xdr:colOff>1123892</xdr:colOff>
      <xdr:row>16</xdr:row>
      <xdr:rowOff>1095250</xdr:rowOff>
    </xdr:to>
    <xdr:pic>
      <xdr:nvPicPr>
        <xdr:cNvPr id="25" name="Picture 24"/>
        <xdr:cNvPicPr>
          <a:picLocks noChangeAspect="1"/>
        </xdr:cNvPicPr>
      </xdr:nvPicPr>
      <xdr:blipFill>
        <a:blip xmlns:r="http://schemas.openxmlformats.org/officeDocument/2006/relationships" r:embed="rId23" cstate="print"/>
        <a:stretch>
          <a:fillRect/>
        </a:stretch>
      </xdr:blipFill>
      <xdr:spPr>
        <a:xfrm>
          <a:off x="10394155" y="28336875"/>
          <a:ext cx="457143" cy="1000000"/>
        </a:xfrm>
        <a:prstGeom prst="rect">
          <a:avLst/>
        </a:prstGeom>
      </xdr:spPr>
    </xdr:pic>
    <xdr:clientData/>
  </xdr:twoCellAnchor>
  <xdr:twoCellAnchor editAs="oneCell">
    <xdr:from>
      <xdr:col>11</xdr:col>
      <xdr:colOff>631031</xdr:colOff>
      <xdr:row>16</xdr:row>
      <xdr:rowOff>1166813</xdr:rowOff>
    </xdr:from>
    <xdr:to>
      <xdr:col>11</xdr:col>
      <xdr:colOff>1309688</xdr:colOff>
      <xdr:row>16</xdr:row>
      <xdr:rowOff>1776746</xdr:rowOff>
    </xdr:to>
    <xdr:pic>
      <xdr:nvPicPr>
        <xdr:cNvPr id="26" name="Picture 25"/>
        <xdr:cNvPicPr>
          <a:picLocks noChangeAspect="1"/>
        </xdr:cNvPicPr>
      </xdr:nvPicPr>
      <xdr:blipFill>
        <a:blip xmlns:r="http://schemas.openxmlformats.org/officeDocument/2006/relationships" r:embed="rId24" cstate="print"/>
        <a:stretch>
          <a:fillRect/>
        </a:stretch>
      </xdr:blipFill>
      <xdr:spPr>
        <a:xfrm>
          <a:off x="13477875" y="25919907"/>
          <a:ext cx="678657" cy="609933"/>
        </a:xfrm>
        <a:prstGeom prst="rect">
          <a:avLst/>
        </a:prstGeom>
      </xdr:spPr>
    </xdr:pic>
    <xdr:clientData/>
  </xdr:twoCellAnchor>
  <xdr:twoCellAnchor editAs="oneCell">
    <xdr:from>
      <xdr:col>11</xdr:col>
      <xdr:colOff>602117</xdr:colOff>
      <xdr:row>17</xdr:row>
      <xdr:rowOff>273843</xdr:rowOff>
    </xdr:from>
    <xdr:to>
      <xdr:col>11</xdr:col>
      <xdr:colOff>1483180</xdr:colOff>
      <xdr:row>17</xdr:row>
      <xdr:rowOff>1194954</xdr:rowOff>
    </xdr:to>
    <xdr:pic>
      <xdr:nvPicPr>
        <xdr:cNvPr id="27" name="Picture 29"/>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l="16928" t="19530" b="19238"/>
        <a:stretch>
          <a:fillRect/>
        </a:stretch>
      </xdr:blipFill>
      <xdr:spPr bwMode="auto">
        <a:xfrm>
          <a:off x="10329523" y="30432374"/>
          <a:ext cx="881063" cy="921111"/>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twoCellAnchor editAs="oneCell">
    <xdr:from>
      <xdr:col>11</xdr:col>
      <xdr:colOff>381000</xdr:colOff>
      <xdr:row>18</xdr:row>
      <xdr:rowOff>341878</xdr:rowOff>
    </xdr:from>
    <xdr:to>
      <xdr:col>11</xdr:col>
      <xdr:colOff>1443789</xdr:colOff>
      <xdr:row>18</xdr:row>
      <xdr:rowOff>972909</xdr:rowOff>
    </xdr:to>
    <xdr:pic>
      <xdr:nvPicPr>
        <xdr:cNvPr id="28" name="Picture 30"/>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t="31624" b="26799"/>
        <a:stretch>
          <a:fillRect/>
        </a:stretch>
      </xdr:blipFill>
      <xdr:spPr bwMode="auto">
        <a:xfrm>
          <a:off x="13227844" y="29095472"/>
          <a:ext cx="1062789" cy="631031"/>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twoCellAnchor editAs="oneCell">
    <xdr:from>
      <xdr:col>11</xdr:col>
      <xdr:colOff>654843</xdr:colOff>
      <xdr:row>19</xdr:row>
      <xdr:rowOff>595312</xdr:rowOff>
    </xdr:from>
    <xdr:to>
      <xdr:col>11</xdr:col>
      <xdr:colOff>1369219</xdr:colOff>
      <xdr:row>19</xdr:row>
      <xdr:rowOff>1202531</xdr:rowOff>
    </xdr:to>
    <xdr:pic>
      <xdr:nvPicPr>
        <xdr:cNvPr id="29" name="Picture 21"/>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l="14078" t="32127" b="31586"/>
        <a:stretch>
          <a:fillRect/>
        </a:stretch>
      </xdr:blipFill>
      <xdr:spPr bwMode="auto">
        <a:xfrm>
          <a:off x="13501687" y="30456187"/>
          <a:ext cx="714376" cy="607219"/>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twoCellAnchor editAs="oneCell">
    <xdr:from>
      <xdr:col>11</xdr:col>
      <xdr:colOff>369094</xdr:colOff>
      <xdr:row>21</xdr:row>
      <xdr:rowOff>369092</xdr:rowOff>
    </xdr:from>
    <xdr:to>
      <xdr:col>11</xdr:col>
      <xdr:colOff>1381125</xdr:colOff>
      <xdr:row>21</xdr:row>
      <xdr:rowOff>1419313</xdr:rowOff>
    </xdr:to>
    <xdr:pic>
      <xdr:nvPicPr>
        <xdr:cNvPr id="30" name="Picture 19"/>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t="9702" b="9917"/>
        <a:stretch>
          <a:fillRect/>
        </a:stretch>
      </xdr:blipFill>
      <xdr:spPr bwMode="auto">
        <a:xfrm>
          <a:off x="13215938" y="33825655"/>
          <a:ext cx="1012031" cy="1050221"/>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twoCellAnchor editAs="oneCell">
    <xdr:from>
      <xdr:col>11</xdr:col>
      <xdr:colOff>369095</xdr:colOff>
      <xdr:row>15</xdr:row>
      <xdr:rowOff>202407</xdr:rowOff>
    </xdr:from>
    <xdr:to>
      <xdr:col>11</xdr:col>
      <xdr:colOff>1298352</xdr:colOff>
      <xdr:row>15</xdr:row>
      <xdr:rowOff>1940719</xdr:rowOff>
    </xdr:to>
    <xdr:pic>
      <xdr:nvPicPr>
        <xdr:cNvPr id="18" name="Picture 17"/>
        <xdr:cNvPicPr>
          <a:picLocks noChangeAspect="1"/>
        </xdr:cNvPicPr>
      </xdr:nvPicPr>
      <xdr:blipFill>
        <a:blip xmlns:r="http://schemas.openxmlformats.org/officeDocument/2006/relationships" r:embed="rId29" cstate="print"/>
        <a:stretch>
          <a:fillRect/>
        </a:stretch>
      </xdr:blipFill>
      <xdr:spPr>
        <a:xfrm>
          <a:off x="13215939" y="22776657"/>
          <a:ext cx="929257" cy="1738312"/>
        </a:xfrm>
        <a:prstGeom prst="rect">
          <a:avLst/>
        </a:prstGeom>
      </xdr:spPr>
    </xdr:pic>
    <xdr:clientData/>
  </xdr:twoCellAnchor>
  <xdr:twoCellAnchor editAs="oneCell">
    <xdr:from>
      <xdr:col>11</xdr:col>
      <xdr:colOff>464344</xdr:colOff>
      <xdr:row>14</xdr:row>
      <xdr:rowOff>71438</xdr:rowOff>
    </xdr:from>
    <xdr:to>
      <xdr:col>11</xdr:col>
      <xdr:colOff>1345406</xdr:colOff>
      <xdr:row>14</xdr:row>
      <xdr:rowOff>1152478</xdr:rowOff>
    </xdr:to>
    <xdr:pic>
      <xdr:nvPicPr>
        <xdr:cNvPr id="31" name="Picture 30"/>
        <xdr:cNvPicPr>
          <a:picLocks noChangeAspect="1"/>
        </xdr:cNvPicPr>
      </xdr:nvPicPr>
      <xdr:blipFill>
        <a:blip xmlns:r="http://schemas.openxmlformats.org/officeDocument/2006/relationships" r:embed="rId30" cstate="print"/>
        <a:stretch>
          <a:fillRect/>
        </a:stretch>
      </xdr:blipFill>
      <xdr:spPr>
        <a:xfrm>
          <a:off x="12072938" y="20431126"/>
          <a:ext cx="881062" cy="1081040"/>
        </a:xfrm>
        <a:prstGeom prst="rect">
          <a:avLst/>
        </a:prstGeom>
      </xdr:spPr>
    </xdr:pic>
    <xdr:clientData/>
  </xdr:twoCellAnchor>
  <xdr:twoCellAnchor editAs="oneCell">
    <xdr:from>
      <xdr:col>11</xdr:col>
      <xdr:colOff>404813</xdr:colOff>
      <xdr:row>14</xdr:row>
      <xdr:rowOff>1238250</xdr:rowOff>
    </xdr:from>
    <xdr:to>
      <xdr:col>11</xdr:col>
      <xdr:colOff>1302883</xdr:colOff>
      <xdr:row>14</xdr:row>
      <xdr:rowOff>2079515</xdr:rowOff>
    </xdr:to>
    <xdr:pic>
      <xdr:nvPicPr>
        <xdr:cNvPr id="32" name="Picture 31"/>
        <xdr:cNvPicPr>
          <a:picLocks noChangeAspect="1"/>
        </xdr:cNvPicPr>
      </xdr:nvPicPr>
      <xdr:blipFill>
        <a:blip xmlns:r="http://schemas.openxmlformats.org/officeDocument/2006/relationships" r:embed="rId31" cstate="print"/>
        <a:stretch>
          <a:fillRect/>
        </a:stretch>
      </xdr:blipFill>
      <xdr:spPr>
        <a:xfrm>
          <a:off x="12013407" y="21597938"/>
          <a:ext cx="898070" cy="841265"/>
        </a:xfrm>
        <a:prstGeom prst="rect">
          <a:avLst/>
        </a:prstGeom>
      </xdr:spPr>
    </xdr:pic>
    <xdr:clientData/>
  </xdr:twoCellAnchor>
  <xdr:twoCellAnchor editAs="oneCell">
    <xdr:from>
      <xdr:col>11</xdr:col>
      <xdr:colOff>202406</xdr:colOff>
      <xdr:row>13</xdr:row>
      <xdr:rowOff>535782</xdr:rowOff>
    </xdr:from>
    <xdr:to>
      <xdr:col>11</xdr:col>
      <xdr:colOff>1678781</xdr:colOff>
      <xdr:row>13</xdr:row>
      <xdr:rowOff>1115259</xdr:rowOff>
    </xdr:to>
    <xdr:pic>
      <xdr:nvPicPr>
        <xdr:cNvPr id="34" name="Picture 33"/>
        <xdr:cNvPicPr>
          <a:picLocks noChangeAspect="1"/>
        </xdr:cNvPicPr>
      </xdr:nvPicPr>
      <xdr:blipFill>
        <a:blip xmlns:r="http://schemas.openxmlformats.org/officeDocument/2006/relationships" r:embed="rId32" cstate="print"/>
        <a:stretch>
          <a:fillRect/>
        </a:stretch>
      </xdr:blipFill>
      <xdr:spPr>
        <a:xfrm>
          <a:off x="9929812" y="19169063"/>
          <a:ext cx="1476375" cy="579477"/>
        </a:xfrm>
        <a:prstGeom prst="rect">
          <a:avLst/>
        </a:prstGeom>
      </xdr:spPr>
    </xdr:pic>
    <xdr:clientData/>
  </xdr:twoCellAnchor>
  <xdr:twoCellAnchor editAs="oneCell">
    <xdr:from>
      <xdr:col>11</xdr:col>
      <xdr:colOff>607219</xdr:colOff>
      <xdr:row>12</xdr:row>
      <xdr:rowOff>107156</xdr:rowOff>
    </xdr:from>
    <xdr:to>
      <xdr:col>11</xdr:col>
      <xdr:colOff>1190624</xdr:colOff>
      <xdr:row>12</xdr:row>
      <xdr:rowOff>2414257</xdr:rowOff>
    </xdr:to>
    <xdr:pic>
      <xdr:nvPicPr>
        <xdr:cNvPr id="35" name="Picture 34"/>
        <xdr:cNvPicPr>
          <a:picLocks noChangeAspect="1"/>
        </xdr:cNvPicPr>
      </xdr:nvPicPr>
      <xdr:blipFill>
        <a:blip xmlns:r="http://schemas.openxmlformats.org/officeDocument/2006/relationships" r:embed="rId33" cstate="print"/>
        <a:stretch>
          <a:fillRect/>
        </a:stretch>
      </xdr:blipFill>
      <xdr:spPr>
        <a:xfrm>
          <a:off x="10334625" y="16561594"/>
          <a:ext cx="583405" cy="2307101"/>
        </a:xfrm>
        <a:prstGeom prst="rect">
          <a:avLst/>
        </a:prstGeom>
      </xdr:spPr>
    </xdr:pic>
    <xdr:clientData/>
  </xdr:twoCellAnchor>
  <xdr:twoCellAnchor editAs="oneCell">
    <xdr:from>
      <xdr:col>11</xdr:col>
      <xdr:colOff>345280</xdr:colOff>
      <xdr:row>11</xdr:row>
      <xdr:rowOff>59530</xdr:rowOff>
    </xdr:from>
    <xdr:to>
      <xdr:col>11</xdr:col>
      <xdr:colOff>1404937</xdr:colOff>
      <xdr:row>11</xdr:row>
      <xdr:rowOff>2315766</xdr:rowOff>
    </xdr:to>
    <xdr:pic>
      <xdr:nvPicPr>
        <xdr:cNvPr id="36" name="Picture 35"/>
        <xdr:cNvPicPr>
          <a:picLocks noChangeAspect="1"/>
        </xdr:cNvPicPr>
      </xdr:nvPicPr>
      <xdr:blipFill>
        <a:blip xmlns:r="http://schemas.openxmlformats.org/officeDocument/2006/relationships" r:embed="rId34" cstate="print"/>
        <a:stretch>
          <a:fillRect/>
        </a:stretch>
      </xdr:blipFill>
      <xdr:spPr>
        <a:xfrm>
          <a:off x="10072686" y="14632780"/>
          <a:ext cx="1059657" cy="2256236"/>
        </a:xfrm>
        <a:prstGeom prst="rect">
          <a:avLst/>
        </a:prstGeom>
      </xdr:spPr>
    </xdr:pic>
    <xdr:clientData/>
  </xdr:twoCellAnchor>
  <xdr:twoCellAnchor editAs="oneCell">
    <xdr:from>
      <xdr:col>11</xdr:col>
      <xdr:colOff>321468</xdr:colOff>
      <xdr:row>11</xdr:row>
      <xdr:rowOff>2524124</xdr:rowOff>
    </xdr:from>
    <xdr:to>
      <xdr:col>11</xdr:col>
      <xdr:colOff>1226343</xdr:colOff>
      <xdr:row>11</xdr:row>
      <xdr:rowOff>3241973</xdr:rowOff>
    </xdr:to>
    <xdr:pic>
      <xdr:nvPicPr>
        <xdr:cNvPr id="37" name="Picture 36"/>
        <xdr:cNvPicPr>
          <a:picLocks noChangeAspect="1"/>
        </xdr:cNvPicPr>
      </xdr:nvPicPr>
      <xdr:blipFill>
        <a:blip xmlns:r="http://schemas.openxmlformats.org/officeDocument/2006/relationships" r:embed="rId35" cstate="print"/>
        <a:stretch>
          <a:fillRect/>
        </a:stretch>
      </xdr:blipFill>
      <xdr:spPr>
        <a:xfrm>
          <a:off x="10048874" y="17097374"/>
          <a:ext cx="904875" cy="717849"/>
        </a:xfrm>
        <a:prstGeom prst="rect">
          <a:avLst/>
        </a:prstGeom>
      </xdr:spPr>
    </xdr:pic>
    <xdr:clientData/>
  </xdr:twoCellAnchor>
  <xdr:twoCellAnchor editAs="oneCell">
    <xdr:from>
      <xdr:col>11</xdr:col>
      <xdr:colOff>666751</xdr:colOff>
      <xdr:row>12</xdr:row>
      <xdr:rowOff>2786063</xdr:rowOff>
    </xdr:from>
    <xdr:to>
      <xdr:col>11</xdr:col>
      <xdr:colOff>1114370</xdr:colOff>
      <xdr:row>12</xdr:row>
      <xdr:rowOff>3443206</xdr:rowOff>
    </xdr:to>
    <xdr:pic>
      <xdr:nvPicPr>
        <xdr:cNvPr id="33" name="Picture 32"/>
        <xdr:cNvPicPr>
          <a:picLocks noChangeAspect="1"/>
        </xdr:cNvPicPr>
      </xdr:nvPicPr>
      <xdr:blipFill>
        <a:blip xmlns:r="http://schemas.openxmlformats.org/officeDocument/2006/relationships" r:embed="rId36" cstate="print"/>
        <a:stretch>
          <a:fillRect/>
        </a:stretch>
      </xdr:blipFill>
      <xdr:spPr>
        <a:xfrm>
          <a:off x="10394157" y="20669251"/>
          <a:ext cx="447619" cy="657143"/>
        </a:xfrm>
        <a:prstGeom prst="rect">
          <a:avLst/>
        </a:prstGeom>
      </xdr:spPr>
    </xdr:pic>
    <xdr:clientData/>
  </xdr:twoCellAnchor>
  <xdr:twoCellAnchor editAs="oneCell">
    <xdr:from>
      <xdr:col>11</xdr:col>
      <xdr:colOff>357187</xdr:colOff>
      <xdr:row>23</xdr:row>
      <xdr:rowOff>238125</xdr:rowOff>
    </xdr:from>
    <xdr:to>
      <xdr:col>11</xdr:col>
      <xdr:colOff>1547810</xdr:colOff>
      <xdr:row>23</xdr:row>
      <xdr:rowOff>1000124</xdr:rowOff>
    </xdr:to>
    <xdr:pic>
      <xdr:nvPicPr>
        <xdr:cNvPr id="38" name="Picture 27"/>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l="10513" t="31624" r="9833" b="32469"/>
        <a:stretch>
          <a:fillRect/>
        </a:stretch>
      </xdr:blipFill>
      <xdr:spPr bwMode="auto">
        <a:xfrm>
          <a:off x="10084593" y="40683656"/>
          <a:ext cx="1190623" cy="761999"/>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twoCellAnchor editAs="oneCell">
    <xdr:from>
      <xdr:col>11</xdr:col>
      <xdr:colOff>285750</xdr:colOff>
      <xdr:row>5</xdr:row>
      <xdr:rowOff>95250</xdr:rowOff>
    </xdr:from>
    <xdr:to>
      <xdr:col>11</xdr:col>
      <xdr:colOff>1528783</xdr:colOff>
      <xdr:row>5</xdr:row>
      <xdr:rowOff>1466850</xdr:rowOff>
    </xdr:to>
    <xdr:pic>
      <xdr:nvPicPr>
        <xdr:cNvPr id="39" name="Picture 2" descr="http://pro.duravit.com/dimg/48731_web2_prod_normal_2.jpg"/>
        <xdr:cNvPicPr>
          <a:picLocks noChangeAspect="1" noChangeArrowheads="1"/>
        </xdr:cNvPicPr>
      </xdr:nvPicPr>
      <xdr:blipFill>
        <a:blip xmlns:r="http://schemas.openxmlformats.org/officeDocument/2006/relationships" r:embed="rId38" cstate="print"/>
        <a:srcRect/>
        <a:stretch>
          <a:fillRect/>
        </a:stretch>
      </xdr:blipFill>
      <xdr:spPr bwMode="auto">
        <a:xfrm>
          <a:off x="11258550" y="1247775"/>
          <a:ext cx="1243033" cy="1371600"/>
        </a:xfrm>
        <a:prstGeom prst="rect">
          <a:avLst/>
        </a:prstGeom>
        <a:noFill/>
      </xdr:spPr>
    </xdr:pic>
    <xdr:clientData/>
  </xdr:twoCellAnchor>
  <xdr:twoCellAnchor editAs="oneCell">
    <xdr:from>
      <xdr:col>11</xdr:col>
      <xdr:colOff>273843</xdr:colOff>
      <xdr:row>9</xdr:row>
      <xdr:rowOff>369094</xdr:rowOff>
    </xdr:from>
    <xdr:to>
      <xdr:col>11</xdr:col>
      <xdr:colOff>1476375</xdr:colOff>
      <xdr:row>9</xdr:row>
      <xdr:rowOff>1212759</xdr:rowOff>
    </xdr:to>
    <xdr:pic>
      <xdr:nvPicPr>
        <xdr:cNvPr id="41" name="Picture 7" descr="http://pro.duravit.com/dimg/48192_web2_prod_normal_2.jpg"/>
        <xdr:cNvPicPr>
          <a:picLocks noChangeAspect="1" noChangeArrowheads="1"/>
        </xdr:cNvPicPr>
      </xdr:nvPicPr>
      <xdr:blipFill>
        <a:blip xmlns:r="http://schemas.openxmlformats.org/officeDocument/2006/relationships" r:embed="rId39" cstate="print"/>
        <a:srcRect/>
        <a:stretch>
          <a:fillRect/>
        </a:stretch>
      </xdr:blipFill>
      <xdr:spPr bwMode="auto">
        <a:xfrm>
          <a:off x="7770018" y="7465219"/>
          <a:ext cx="1202532" cy="843665"/>
        </a:xfrm>
        <a:prstGeom prst="rect">
          <a:avLst/>
        </a:prstGeom>
        <a:noFill/>
      </xdr:spPr>
    </xdr:pic>
    <xdr:clientData/>
  </xdr:twoCellAnchor>
  <xdr:twoCellAnchor>
    <xdr:from>
      <xdr:col>11</xdr:col>
      <xdr:colOff>136073</xdr:colOff>
      <xdr:row>20</xdr:row>
      <xdr:rowOff>54429</xdr:rowOff>
    </xdr:from>
    <xdr:to>
      <xdr:col>11</xdr:col>
      <xdr:colOff>1594384</xdr:colOff>
      <xdr:row>20</xdr:row>
      <xdr:rowOff>1389021</xdr:rowOff>
    </xdr:to>
    <xdr:pic>
      <xdr:nvPicPr>
        <xdr:cNvPr id="42" name="Picture 41">
          <a:extLst>
            <a:ext uri="{FF2B5EF4-FFF2-40B4-BE49-F238E27FC236}">
              <a16:creationId xmlns="" xmlns:a16="http://schemas.microsoft.com/office/drawing/2014/main" id="{B0C0A370-8EAE-4979-9D10-09D68B6A0746}"/>
            </a:ext>
          </a:extLst>
        </xdr:cNvPr>
        <xdr:cNvPicPr>
          <a:picLocks noChangeAspect="1"/>
        </xdr:cNvPicPr>
      </xdr:nvPicPr>
      <xdr:blipFill>
        <a:blip xmlns:r="http://schemas.openxmlformats.org/officeDocument/2006/relationships" r:embed="rId40" cstate="print"/>
        <a:stretch>
          <a:fillRect/>
        </a:stretch>
      </xdr:blipFill>
      <xdr:spPr>
        <a:xfrm>
          <a:off x="13890173" y="11446329"/>
          <a:ext cx="1458311" cy="1334592"/>
        </a:xfrm>
        <a:prstGeom prst="rect">
          <a:avLst/>
        </a:prstGeom>
      </xdr:spPr>
    </xdr:pic>
    <xdr:clientData/>
  </xdr:twoCellAnchor>
  <xdr:twoCellAnchor editAs="oneCell">
    <xdr:from>
      <xdr:col>11</xdr:col>
      <xdr:colOff>292100</xdr:colOff>
      <xdr:row>6</xdr:row>
      <xdr:rowOff>1044575</xdr:rowOff>
    </xdr:from>
    <xdr:to>
      <xdr:col>11</xdr:col>
      <xdr:colOff>1498600</xdr:colOff>
      <xdr:row>6</xdr:row>
      <xdr:rowOff>1878013</xdr:rowOff>
    </xdr:to>
    <xdr:pic>
      <xdr:nvPicPr>
        <xdr:cNvPr id="43" name="Picture 31" descr="553553_web_prod_normal"/>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10502900" y="3743325"/>
          <a:ext cx="1206500" cy="833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39158</xdr:colOff>
      <xdr:row>6</xdr:row>
      <xdr:rowOff>556038</xdr:rowOff>
    </xdr:from>
    <xdr:to>
      <xdr:col>2</xdr:col>
      <xdr:colOff>1601258</xdr:colOff>
      <xdr:row>6</xdr:row>
      <xdr:rowOff>1468965</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7833" y="1851438"/>
          <a:ext cx="1562100" cy="9129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21169</xdr:colOff>
      <xdr:row>8</xdr:row>
      <xdr:rowOff>647029</xdr:rowOff>
    </xdr:from>
    <xdr:to>
      <xdr:col>2</xdr:col>
      <xdr:colOff>1619123</xdr:colOff>
      <xdr:row>8</xdr:row>
      <xdr:rowOff>1280584</xdr:rowOff>
    </xdr:to>
    <xdr:pic>
      <xdr:nvPicPr>
        <xdr:cNvPr id="4" name="Picture 3"/>
        <xdr:cNvPicPr>
          <a:picLocks noChangeAspect="1"/>
        </xdr:cNvPicPr>
      </xdr:nvPicPr>
      <xdr:blipFill rotWithShape="1">
        <a:blip xmlns:r="http://schemas.openxmlformats.org/officeDocument/2006/relationships" r:embed="rId2" cstate="print"/>
        <a:srcRect l="5113"/>
        <a:stretch/>
      </xdr:blipFill>
      <xdr:spPr>
        <a:xfrm>
          <a:off x="849844" y="5638129"/>
          <a:ext cx="1597954" cy="633555"/>
        </a:xfrm>
        <a:prstGeom prst="rect">
          <a:avLst/>
        </a:prstGeom>
      </xdr:spPr>
    </xdr:pic>
    <xdr:clientData/>
  </xdr:twoCellAnchor>
  <xdr:twoCellAnchor>
    <xdr:from>
      <xdr:col>2</xdr:col>
      <xdr:colOff>78315</xdr:colOff>
      <xdr:row>9</xdr:row>
      <xdr:rowOff>92401</xdr:rowOff>
    </xdr:from>
    <xdr:to>
      <xdr:col>2</xdr:col>
      <xdr:colOff>1594158</xdr:colOff>
      <xdr:row>9</xdr:row>
      <xdr:rowOff>879474</xdr:rowOff>
    </xdr:to>
    <xdr:pic>
      <xdr:nvPicPr>
        <xdr:cNvPr id="5" name="Picture 4"/>
        <xdr:cNvPicPr>
          <a:picLocks noChangeAspect="1"/>
        </xdr:cNvPicPr>
      </xdr:nvPicPr>
      <xdr:blipFill>
        <a:blip xmlns:r="http://schemas.openxmlformats.org/officeDocument/2006/relationships" r:embed="rId3" cstate="print"/>
        <a:stretch>
          <a:fillRect/>
        </a:stretch>
      </xdr:blipFill>
      <xdr:spPr>
        <a:xfrm>
          <a:off x="906990" y="7188526"/>
          <a:ext cx="1515843" cy="787073"/>
        </a:xfrm>
        <a:prstGeom prst="rect">
          <a:avLst/>
        </a:prstGeom>
      </xdr:spPr>
    </xdr:pic>
    <xdr:clientData/>
  </xdr:twoCellAnchor>
  <xdr:twoCellAnchor>
    <xdr:from>
      <xdr:col>2</xdr:col>
      <xdr:colOff>180975</xdr:colOff>
      <xdr:row>10</xdr:row>
      <xdr:rowOff>46511</xdr:rowOff>
    </xdr:from>
    <xdr:to>
      <xdr:col>2</xdr:col>
      <xdr:colOff>1343025</xdr:colOff>
      <xdr:row>10</xdr:row>
      <xdr:rowOff>730527</xdr:rowOff>
    </xdr:to>
    <xdr:pic>
      <xdr:nvPicPr>
        <xdr:cNvPr id="6" name="Picture 5"/>
        <xdr:cNvPicPr>
          <a:picLocks noChangeAspect="1"/>
        </xdr:cNvPicPr>
      </xdr:nvPicPr>
      <xdr:blipFill>
        <a:blip xmlns:r="http://schemas.openxmlformats.org/officeDocument/2006/relationships" r:embed="rId4" cstate="print"/>
        <a:stretch>
          <a:fillRect/>
        </a:stretch>
      </xdr:blipFill>
      <xdr:spPr>
        <a:xfrm>
          <a:off x="1009650" y="8542811"/>
          <a:ext cx="1162050" cy="684016"/>
        </a:xfrm>
        <a:prstGeom prst="rect">
          <a:avLst/>
        </a:prstGeom>
      </xdr:spPr>
    </xdr:pic>
    <xdr:clientData/>
  </xdr:twoCellAnchor>
  <xdr:twoCellAnchor>
    <xdr:from>
      <xdr:col>2</xdr:col>
      <xdr:colOff>408805</xdr:colOff>
      <xdr:row>11</xdr:row>
      <xdr:rowOff>47625</xdr:rowOff>
    </xdr:from>
    <xdr:to>
      <xdr:col>2</xdr:col>
      <xdr:colOff>1018174</xdr:colOff>
      <xdr:row>11</xdr:row>
      <xdr:rowOff>1009650</xdr:rowOff>
    </xdr:to>
    <xdr:pic>
      <xdr:nvPicPr>
        <xdr:cNvPr id="7" name="Picture 6"/>
        <xdr:cNvPicPr>
          <a:picLocks noChangeAspect="1"/>
        </xdr:cNvPicPr>
      </xdr:nvPicPr>
      <xdr:blipFill>
        <a:blip xmlns:r="http://schemas.openxmlformats.org/officeDocument/2006/relationships" r:embed="rId5" cstate="print"/>
        <a:stretch>
          <a:fillRect/>
        </a:stretch>
      </xdr:blipFill>
      <xdr:spPr>
        <a:xfrm>
          <a:off x="1237480" y="9534525"/>
          <a:ext cx="609369" cy="962025"/>
        </a:xfrm>
        <a:prstGeom prst="rect">
          <a:avLst/>
        </a:prstGeom>
      </xdr:spPr>
    </xdr:pic>
    <xdr:clientData/>
  </xdr:twoCellAnchor>
  <xdr:twoCellAnchor>
    <xdr:from>
      <xdr:col>2</xdr:col>
      <xdr:colOff>476250</xdr:colOff>
      <xdr:row>12</xdr:row>
      <xdr:rowOff>7646</xdr:rowOff>
    </xdr:from>
    <xdr:to>
      <xdr:col>2</xdr:col>
      <xdr:colOff>999950</xdr:colOff>
      <xdr:row>12</xdr:row>
      <xdr:rowOff>752226</xdr:rowOff>
    </xdr:to>
    <xdr:pic>
      <xdr:nvPicPr>
        <xdr:cNvPr id="8" name="Picture 7"/>
        <xdr:cNvPicPr>
          <a:picLocks noChangeAspect="1"/>
        </xdr:cNvPicPr>
      </xdr:nvPicPr>
      <xdr:blipFill>
        <a:blip xmlns:r="http://schemas.openxmlformats.org/officeDocument/2006/relationships" r:embed="rId6" cstate="print"/>
        <a:stretch>
          <a:fillRect/>
        </a:stretch>
      </xdr:blipFill>
      <xdr:spPr>
        <a:xfrm>
          <a:off x="1304925" y="11123321"/>
          <a:ext cx="523700" cy="744580"/>
        </a:xfrm>
        <a:prstGeom prst="rect">
          <a:avLst/>
        </a:prstGeom>
      </xdr:spPr>
    </xdr:pic>
    <xdr:clientData/>
  </xdr:twoCellAnchor>
  <xdr:twoCellAnchor>
    <xdr:from>
      <xdr:col>2</xdr:col>
      <xdr:colOff>200702</xdr:colOff>
      <xdr:row>13</xdr:row>
      <xdr:rowOff>57150</xdr:rowOff>
    </xdr:from>
    <xdr:to>
      <xdr:col>2</xdr:col>
      <xdr:colOff>1371248</xdr:colOff>
      <xdr:row>13</xdr:row>
      <xdr:rowOff>1504514</xdr:rowOff>
    </xdr:to>
    <xdr:pic>
      <xdr:nvPicPr>
        <xdr:cNvPr id="9" name="Picture 8"/>
        <xdr:cNvPicPr>
          <a:picLocks noChangeAspect="1"/>
        </xdr:cNvPicPr>
      </xdr:nvPicPr>
      <xdr:blipFill>
        <a:blip xmlns:r="http://schemas.openxmlformats.org/officeDocument/2006/relationships" r:embed="rId7" cstate="print"/>
        <a:stretch>
          <a:fillRect/>
        </a:stretch>
      </xdr:blipFill>
      <xdr:spPr>
        <a:xfrm>
          <a:off x="1029377" y="12325350"/>
          <a:ext cx="1170546" cy="1447364"/>
        </a:xfrm>
        <a:prstGeom prst="rect">
          <a:avLst/>
        </a:prstGeom>
      </xdr:spPr>
    </xdr:pic>
    <xdr:clientData/>
  </xdr:twoCellAnchor>
  <xdr:twoCellAnchor>
    <xdr:from>
      <xdr:col>2</xdr:col>
      <xdr:colOff>415343</xdr:colOff>
      <xdr:row>14</xdr:row>
      <xdr:rowOff>47625</xdr:rowOff>
    </xdr:from>
    <xdr:to>
      <xdr:col>2</xdr:col>
      <xdr:colOff>1071351</xdr:colOff>
      <xdr:row>14</xdr:row>
      <xdr:rowOff>781051</xdr:rowOff>
    </xdr:to>
    <xdr:pic>
      <xdr:nvPicPr>
        <xdr:cNvPr id="10" name="Picture 9"/>
        <xdr:cNvPicPr>
          <a:picLocks noChangeAspect="1"/>
        </xdr:cNvPicPr>
      </xdr:nvPicPr>
      <xdr:blipFill>
        <a:blip xmlns:r="http://schemas.openxmlformats.org/officeDocument/2006/relationships" r:embed="rId8" cstate="print"/>
        <a:stretch>
          <a:fillRect/>
        </a:stretch>
      </xdr:blipFill>
      <xdr:spPr>
        <a:xfrm>
          <a:off x="1244018" y="15563850"/>
          <a:ext cx="656008" cy="733426"/>
        </a:xfrm>
        <a:prstGeom prst="rect">
          <a:avLst/>
        </a:prstGeom>
      </xdr:spPr>
    </xdr:pic>
    <xdr:clientData/>
  </xdr:twoCellAnchor>
  <xdr:twoCellAnchor>
    <xdr:from>
      <xdr:col>2</xdr:col>
      <xdr:colOff>532342</xdr:colOff>
      <xdr:row>15</xdr:row>
      <xdr:rowOff>6349</xdr:rowOff>
    </xdr:from>
    <xdr:to>
      <xdr:col>2</xdr:col>
      <xdr:colOff>999066</xdr:colOff>
      <xdr:row>15</xdr:row>
      <xdr:rowOff>808351</xdr:rowOff>
    </xdr:to>
    <xdr:pic>
      <xdr:nvPicPr>
        <xdr:cNvPr id="11" name="Picture 10"/>
        <xdr:cNvPicPr>
          <a:picLocks noChangeAspect="1"/>
        </xdr:cNvPicPr>
      </xdr:nvPicPr>
      <xdr:blipFill>
        <a:blip xmlns:r="http://schemas.openxmlformats.org/officeDocument/2006/relationships" r:embed="rId9" cstate="print"/>
        <a:stretch>
          <a:fillRect/>
        </a:stretch>
      </xdr:blipFill>
      <xdr:spPr>
        <a:xfrm>
          <a:off x="1361017" y="16627474"/>
          <a:ext cx="466724" cy="802002"/>
        </a:xfrm>
        <a:prstGeom prst="rect">
          <a:avLst/>
        </a:prstGeom>
      </xdr:spPr>
    </xdr:pic>
    <xdr:clientData/>
  </xdr:twoCellAnchor>
  <xdr:twoCellAnchor>
    <xdr:from>
      <xdr:col>2</xdr:col>
      <xdr:colOff>525158</xdr:colOff>
      <xdr:row>16</xdr:row>
      <xdr:rowOff>57150</xdr:rowOff>
    </xdr:from>
    <xdr:to>
      <xdr:col>2</xdr:col>
      <xdr:colOff>885825</xdr:colOff>
      <xdr:row>16</xdr:row>
      <xdr:rowOff>994477</xdr:rowOff>
    </xdr:to>
    <xdr:pic>
      <xdr:nvPicPr>
        <xdr:cNvPr id="12" name="Picture 11"/>
        <xdr:cNvPicPr>
          <a:picLocks noChangeAspect="1"/>
        </xdr:cNvPicPr>
      </xdr:nvPicPr>
      <xdr:blipFill>
        <a:blip xmlns:r="http://schemas.openxmlformats.org/officeDocument/2006/relationships" r:embed="rId10" cstate="print"/>
        <a:stretch>
          <a:fillRect/>
        </a:stretch>
      </xdr:blipFill>
      <xdr:spPr>
        <a:xfrm>
          <a:off x="1353833" y="17516475"/>
          <a:ext cx="360667" cy="937327"/>
        </a:xfrm>
        <a:prstGeom prst="rect">
          <a:avLst/>
        </a:prstGeom>
      </xdr:spPr>
    </xdr:pic>
    <xdr:clientData/>
  </xdr:twoCellAnchor>
  <xdr:twoCellAnchor>
    <xdr:from>
      <xdr:col>2</xdr:col>
      <xdr:colOff>57805</xdr:colOff>
      <xdr:row>17</xdr:row>
      <xdr:rowOff>33131</xdr:rowOff>
    </xdr:from>
    <xdr:to>
      <xdr:col>2</xdr:col>
      <xdr:colOff>979497</xdr:colOff>
      <xdr:row>17</xdr:row>
      <xdr:rowOff>1435280</xdr:rowOff>
    </xdr:to>
    <xdr:pic>
      <xdr:nvPicPr>
        <xdr:cNvPr id="13" name="Picture 12"/>
        <xdr:cNvPicPr>
          <a:picLocks noChangeAspect="1"/>
        </xdr:cNvPicPr>
      </xdr:nvPicPr>
      <xdr:blipFill>
        <a:blip xmlns:r="http://schemas.openxmlformats.org/officeDocument/2006/relationships" r:embed="rId11" cstate="print"/>
        <a:stretch>
          <a:fillRect/>
        </a:stretch>
      </xdr:blipFill>
      <xdr:spPr>
        <a:xfrm>
          <a:off x="886480" y="18759281"/>
          <a:ext cx="921692" cy="1402149"/>
        </a:xfrm>
        <a:prstGeom prst="rect">
          <a:avLst/>
        </a:prstGeom>
      </xdr:spPr>
    </xdr:pic>
    <xdr:clientData/>
  </xdr:twoCellAnchor>
  <xdr:twoCellAnchor>
    <xdr:from>
      <xdr:col>2</xdr:col>
      <xdr:colOff>1167848</xdr:colOff>
      <xdr:row>17</xdr:row>
      <xdr:rowOff>220775</xdr:rowOff>
    </xdr:from>
    <xdr:to>
      <xdr:col>2</xdr:col>
      <xdr:colOff>1455495</xdr:colOff>
      <xdr:row>17</xdr:row>
      <xdr:rowOff>538179</xdr:rowOff>
    </xdr:to>
    <xdr:pic>
      <xdr:nvPicPr>
        <xdr:cNvPr id="14" name="Picture 13"/>
        <xdr:cNvPicPr>
          <a:picLocks noChangeAspect="1"/>
        </xdr:cNvPicPr>
      </xdr:nvPicPr>
      <xdr:blipFill>
        <a:blip xmlns:r="http://schemas.openxmlformats.org/officeDocument/2006/relationships" r:embed="rId12" cstate="print"/>
        <a:stretch>
          <a:fillRect/>
        </a:stretch>
      </xdr:blipFill>
      <xdr:spPr>
        <a:xfrm>
          <a:off x="1996523" y="18946925"/>
          <a:ext cx="287647" cy="317404"/>
        </a:xfrm>
        <a:prstGeom prst="rect">
          <a:avLst/>
        </a:prstGeom>
      </xdr:spPr>
    </xdr:pic>
    <xdr:clientData/>
  </xdr:twoCellAnchor>
  <xdr:twoCellAnchor>
    <xdr:from>
      <xdr:col>2</xdr:col>
      <xdr:colOff>35432</xdr:colOff>
      <xdr:row>18</xdr:row>
      <xdr:rowOff>477110</xdr:rowOff>
    </xdr:from>
    <xdr:to>
      <xdr:col>2</xdr:col>
      <xdr:colOff>1582264</xdr:colOff>
      <xdr:row>18</xdr:row>
      <xdr:rowOff>883017</xdr:rowOff>
    </xdr:to>
    <xdr:pic>
      <xdr:nvPicPr>
        <xdr:cNvPr id="15" name="Picture 14"/>
        <xdr:cNvPicPr>
          <a:picLocks noChangeAspect="1"/>
        </xdr:cNvPicPr>
      </xdr:nvPicPr>
      <xdr:blipFill>
        <a:blip xmlns:r="http://schemas.openxmlformats.org/officeDocument/2006/relationships" r:embed="rId13" cstate="print"/>
        <a:stretch>
          <a:fillRect/>
        </a:stretch>
      </xdr:blipFill>
      <xdr:spPr>
        <a:xfrm>
          <a:off x="864107" y="22394135"/>
          <a:ext cx="1546832" cy="405907"/>
        </a:xfrm>
        <a:prstGeom prst="rect">
          <a:avLst/>
        </a:prstGeom>
      </xdr:spPr>
    </xdr:pic>
    <xdr:clientData/>
  </xdr:twoCellAnchor>
  <xdr:twoCellAnchor>
    <xdr:from>
      <xdr:col>2</xdr:col>
      <xdr:colOff>45037</xdr:colOff>
      <xdr:row>19</xdr:row>
      <xdr:rowOff>727946</xdr:rowOff>
    </xdr:from>
    <xdr:to>
      <xdr:col>2</xdr:col>
      <xdr:colOff>1593885</xdr:colOff>
      <xdr:row>19</xdr:row>
      <xdr:rowOff>1240740</xdr:rowOff>
    </xdr:to>
    <xdr:pic>
      <xdr:nvPicPr>
        <xdr:cNvPr id="16" name="Picture 15"/>
        <xdr:cNvPicPr>
          <a:picLocks noChangeAspect="1"/>
        </xdr:cNvPicPr>
      </xdr:nvPicPr>
      <xdr:blipFill>
        <a:blip xmlns:r="http://schemas.openxmlformats.org/officeDocument/2006/relationships" r:embed="rId14" cstate="print"/>
        <a:stretch>
          <a:fillRect/>
        </a:stretch>
      </xdr:blipFill>
      <xdr:spPr>
        <a:xfrm>
          <a:off x="866568" y="26981227"/>
          <a:ext cx="1548848" cy="512794"/>
        </a:xfrm>
        <a:prstGeom prst="rect">
          <a:avLst/>
        </a:prstGeom>
      </xdr:spPr>
    </xdr:pic>
    <xdr:clientData/>
  </xdr:twoCellAnchor>
  <xdr:twoCellAnchor>
    <xdr:from>
      <xdr:col>2</xdr:col>
      <xdr:colOff>329909</xdr:colOff>
      <xdr:row>20</xdr:row>
      <xdr:rowOff>27148</xdr:rowOff>
    </xdr:from>
    <xdr:to>
      <xdr:col>2</xdr:col>
      <xdr:colOff>1404176</xdr:colOff>
      <xdr:row>20</xdr:row>
      <xdr:rowOff>1378289</xdr:rowOff>
    </xdr:to>
    <xdr:pic>
      <xdr:nvPicPr>
        <xdr:cNvPr id="17" name="Picture 16"/>
        <xdr:cNvPicPr>
          <a:picLocks noChangeAspect="1"/>
        </xdr:cNvPicPr>
      </xdr:nvPicPr>
      <xdr:blipFill>
        <a:blip xmlns:r="http://schemas.openxmlformats.org/officeDocument/2006/relationships" r:embed="rId15" cstate="print"/>
        <a:stretch>
          <a:fillRect/>
        </a:stretch>
      </xdr:blipFill>
      <xdr:spPr>
        <a:xfrm>
          <a:off x="1158584" y="25220773"/>
          <a:ext cx="1074267" cy="1351141"/>
        </a:xfrm>
        <a:prstGeom prst="rect">
          <a:avLst/>
        </a:prstGeom>
      </xdr:spPr>
    </xdr:pic>
    <xdr:clientData/>
  </xdr:twoCellAnchor>
  <xdr:twoCellAnchor>
    <xdr:from>
      <xdr:col>2</xdr:col>
      <xdr:colOff>414131</xdr:colOff>
      <xdr:row>21</xdr:row>
      <xdr:rowOff>63925</xdr:rowOff>
    </xdr:from>
    <xdr:to>
      <xdr:col>2</xdr:col>
      <xdr:colOff>1009739</xdr:colOff>
      <xdr:row>21</xdr:row>
      <xdr:rowOff>415181</xdr:rowOff>
    </xdr:to>
    <xdr:pic>
      <xdr:nvPicPr>
        <xdr:cNvPr id="18" name="Picture 17"/>
        <xdr:cNvPicPr>
          <a:picLocks noChangeAspect="1"/>
        </xdr:cNvPicPr>
      </xdr:nvPicPr>
      <xdr:blipFill>
        <a:blip xmlns:r="http://schemas.openxmlformats.org/officeDocument/2006/relationships" r:embed="rId16" cstate="print"/>
        <a:stretch>
          <a:fillRect/>
        </a:stretch>
      </xdr:blipFill>
      <xdr:spPr>
        <a:xfrm>
          <a:off x="1242806" y="26657725"/>
          <a:ext cx="595608" cy="351256"/>
        </a:xfrm>
        <a:prstGeom prst="rect">
          <a:avLst/>
        </a:prstGeom>
      </xdr:spPr>
    </xdr:pic>
    <xdr:clientData/>
  </xdr:twoCellAnchor>
  <xdr:twoCellAnchor>
    <xdr:from>
      <xdr:col>2</xdr:col>
      <xdr:colOff>101759</xdr:colOff>
      <xdr:row>22</xdr:row>
      <xdr:rowOff>70862</xdr:rowOff>
    </xdr:from>
    <xdr:to>
      <xdr:col>2</xdr:col>
      <xdr:colOff>539750</xdr:colOff>
      <xdr:row>22</xdr:row>
      <xdr:rowOff>1708271</xdr:rowOff>
    </xdr:to>
    <xdr:pic>
      <xdr:nvPicPr>
        <xdr:cNvPr id="19" name="Picture 18"/>
        <xdr:cNvPicPr>
          <a:picLocks noChangeAspect="1"/>
        </xdr:cNvPicPr>
      </xdr:nvPicPr>
      <xdr:blipFill>
        <a:blip xmlns:r="http://schemas.openxmlformats.org/officeDocument/2006/relationships" r:embed="rId17" cstate="print"/>
        <a:stretch>
          <a:fillRect/>
        </a:stretch>
      </xdr:blipFill>
      <xdr:spPr>
        <a:xfrm>
          <a:off x="930434" y="27426662"/>
          <a:ext cx="437991" cy="1637409"/>
        </a:xfrm>
        <a:prstGeom prst="rect">
          <a:avLst/>
        </a:prstGeom>
      </xdr:spPr>
    </xdr:pic>
    <xdr:clientData/>
  </xdr:twoCellAnchor>
  <xdr:twoCellAnchor>
    <xdr:from>
      <xdr:col>2</xdr:col>
      <xdr:colOff>370417</xdr:colOff>
      <xdr:row>24</xdr:row>
      <xdr:rowOff>56127</xdr:rowOff>
    </xdr:from>
    <xdr:to>
      <xdr:col>2</xdr:col>
      <xdr:colOff>1153585</xdr:colOff>
      <xdr:row>24</xdr:row>
      <xdr:rowOff>933634</xdr:rowOff>
    </xdr:to>
    <xdr:pic>
      <xdr:nvPicPr>
        <xdr:cNvPr id="20" name="Picture 19"/>
        <xdr:cNvPicPr>
          <a:picLocks noChangeAspect="1"/>
        </xdr:cNvPicPr>
      </xdr:nvPicPr>
      <xdr:blipFill rotWithShape="1">
        <a:blip xmlns:r="http://schemas.openxmlformats.org/officeDocument/2006/relationships" r:embed="rId18" cstate="print"/>
        <a:srcRect t="-2342" r="31998"/>
        <a:stretch/>
      </xdr:blipFill>
      <xdr:spPr>
        <a:xfrm>
          <a:off x="1199092" y="30450402"/>
          <a:ext cx="783168" cy="877507"/>
        </a:xfrm>
        <a:prstGeom prst="rect">
          <a:avLst/>
        </a:prstGeom>
      </xdr:spPr>
    </xdr:pic>
    <xdr:clientData/>
  </xdr:twoCellAnchor>
  <xdr:twoCellAnchor>
    <xdr:from>
      <xdr:col>2</xdr:col>
      <xdr:colOff>70964</xdr:colOff>
      <xdr:row>25</xdr:row>
      <xdr:rowOff>57978</xdr:rowOff>
    </xdr:from>
    <xdr:to>
      <xdr:col>2</xdr:col>
      <xdr:colOff>1572579</xdr:colOff>
      <xdr:row>25</xdr:row>
      <xdr:rowOff>704022</xdr:rowOff>
    </xdr:to>
    <xdr:pic>
      <xdr:nvPicPr>
        <xdr:cNvPr id="21" name="Picture 20"/>
        <xdr:cNvPicPr>
          <a:picLocks noChangeAspect="1"/>
        </xdr:cNvPicPr>
      </xdr:nvPicPr>
      <xdr:blipFill>
        <a:blip xmlns:r="http://schemas.openxmlformats.org/officeDocument/2006/relationships" r:embed="rId19" cstate="print"/>
        <a:stretch>
          <a:fillRect/>
        </a:stretch>
      </xdr:blipFill>
      <xdr:spPr>
        <a:xfrm>
          <a:off x="899639" y="31528578"/>
          <a:ext cx="1501615" cy="646044"/>
        </a:xfrm>
        <a:prstGeom prst="rect">
          <a:avLst/>
        </a:prstGeom>
      </xdr:spPr>
    </xdr:pic>
    <xdr:clientData/>
  </xdr:twoCellAnchor>
  <xdr:twoCellAnchor>
    <xdr:from>
      <xdr:col>2</xdr:col>
      <xdr:colOff>107674</xdr:colOff>
      <xdr:row>25</xdr:row>
      <xdr:rowOff>764748</xdr:rowOff>
    </xdr:from>
    <xdr:to>
      <xdr:col>2</xdr:col>
      <xdr:colOff>1515717</xdr:colOff>
      <xdr:row>25</xdr:row>
      <xdr:rowOff>2019476</xdr:rowOff>
    </xdr:to>
    <xdr:pic>
      <xdr:nvPicPr>
        <xdr:cNvPr id="22" name="Picture 21"/>
        <xdr:cNvPicPr>
          <a:picLocks noChangeAspect="1" noChangeArrowheads="1"/>
        </xdr:cNvPicPr>
      </xdr:nvPicPr>
      <xdr:blipFill rotWithShape="1">
        <a:blip xmlns:r="http://schemas.openxmlformats.org/officeDocument/2006/relationships" r:embed="rId20" cstate="print">
          <a:extLst>
            <a:ext uri="{28A0092B-C50C-407E-A947-70E740481C1C}">
              <a14:useLocalDpi xmlns:a14="http://schemas.microsoft.com/office/drawing/2010/main" val="0"/>
            </a:ext>
          </a:extLst>
        </a:blip>
        <a:srcRect t="37520" r="45240"/>
        <a:stretch/>
      </xdr:blipFill>
      <xdr:spPr bwMode="auto">
        <a:xfrm>
          <a:off x="936349" y="32235348"/>
          <a:ext cx="1408043" cy="12547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264582</xdr:colOff>
      <xdr:row>23</xdr:row>
      <xdr:rowOff>42333</xdr:rowOff>
    </xdr:from>
    <xdr:to>
      <xdr:col>2</xdr:col>
      <xdr:colOff>1443590</xdr:colOff>
      <xdr:row>23</xdr:row>
      <xdr:rowOff>677332</xdr:rowOff>
    </xdr:to>
    <xdr:pic>
      <xdr:nvPicPr>
        <xdr:cNvPr id="23" name="Picture 22"/>
        <xdr:cNvPicPr>
          <a:picLocks noChangeAspect="1"/>
        </xdr:cNvPicPr>
      </xdr:nvPicPr>
      <xdr:blipFill rotWithShape="1">
        <a:blip xmlns:r="http://schemas.openxmlformats.org/officeDocument/2006/relationships" r:embed="rId21" cstate="print"/>
        <a:srcRect l="25654" b="44423"/>
        <a:stretch/>
      </xdr:blipFill>
      <xdr:spPr>
        <a:xfrm>
          <a:off x="1093257" y="29626983"/>
          <a:ext cx="1179008" cy="634999"/>
        </a:xfrm>
        <a:prstGeom prst="rect">
          <a:avLst/>
        </a:prstGeom>
      </xdr:spPr>
    </xdr:pic>
    <xdr:clientData/>
  </xdr:twoCellAnchor>
  <xdr:twoCellAnchor>
    <xdr:from>
      <xdr:col>4</xdr:col>
      <xdr:colOff>1881187</xdr:colOff>
      <xdr:row>26</xdr:row>
      <xdr:rowOff>547687</xdr:rowOff>
    </xdr:from>
    <xdr:to>
      <xdr:col>4</xdr:col>
      <xdr:colOff>2907770</xdr:colOff>
      <xdr:row>26</xdr:row>
      <xdr:rowOff>1414284</xdr:rowOff>
    </xdr:to>
    <xdr:pic>
      <xdr:nvPicPr>
        <xdr:cNvPr id="106" name="Picture 105"/>
        <xdr:cNvPicPr>
          <a:picLocks noChangeAspect="1"/>
        </xdr:cNvPicPr>
      </xdr:nvPicPr>
      <xdr:blipFill>
        <a:blip xmlns:r="http://schemas.openxmlformats.org/officeDocument/2006/relationships" r:embed="rId22" cstate="print"/>
        <a:stretch>
          <a:fillRect/>
        </a:stretch>
      </xdr:blipFill>
      <xdr:spPr>
        <a:xfrm>
          <a:off x="4995862" y="34094737"/>
          <a:ext cx="1026583" cy="866597"/>
        </a:xfrm>
        <a:prstGeom prst="rect">
          <a:avLst/>
        </a:prstGeom>
      </xdr:spPr>
    </xdr:pic>
    <xdr:clientData/>
  </xdr:twoCellAnchor>
  <xdr:twoCellAnchor editAs="oneCell">
    <xdr:from>
      <xdr:col>23</xdr:col>
      <xdr:colOff>511969</xdr:colOff>
      <xdr:row>11</xdr:row>
      <xdr:rowOff>250031</xdr:rowOff>
    </xdr:from>
    <xdr:to>
      <xdr:col>23</xdr:col>
      <xdr:colOff>1340540</xdr:colOff>
      <xdr:row>11</xdr:row>
      <xdr:rowOff>1488126</xdr:rowOff>
    </xdr:to>
    <xdr:pic>
      <xdr:nvPicPr>
        <xdr:cNvPr id="2" name="Picture 1"/>
        <xdr:cNvPicPr>
          <a:picLocks noChangeAspect="1"/>
        </xdr:cNvPicPr>
      </xdr:nvPicPr>
      <xdr:blipFill>
        <a:blip xmlns:r="http://schemas.openxmlformats.org/officeDocument/2006/relationships" r:embed="rId23" cstate="print"/>
        <a:stretch>
          <a:fillRect/>
        </a:stretch>
      </xdr:blipFill>
      <xdr:spPr>
        <a:xfrm>
          <a:off x="8001000" y="9763125"/>
          <a:ext cx="828571" cy="1238095"/>
        </a:xfrm>
        <a:prstGeom prst="rect">
          <a:avLst/>
        </a:prstGeom>
      </xdr:spPr>
    </xdr:pic>
    <xdr:clientData/>
  </xdr:twoCellAnchor>
  <xdr:twoCellAnchor editAs="oneCell">
    <xdr:from>
      <xdr:col>23</xdr:col>
      <xdr:colOff>535782</xdr:colOff>
      <xdr:row>12</xdr:row>
      <xdr:rowOff>178593</xdr:rowOff>
    </xdr:from>
    <xdr:to>
      <xdr:col>23</xdr:col>
      <xdr:colOff>1119188</xdr:colOff>
      <xdr:row>12</xdr:row>
      <xdr:rowOff>841554</xdr:rowOff>
    </xdr:to>
    <xdr:pic>
      <xdr:nvPicPr>
        <xdr:cNvPr id="25" name="Picture 19"/>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t="9702" b="9917"/>
        <a:stretch>
          <a:fillRect/>
        </a:stretch>
      </xdr:blipFill>
      <xdr:spPr bwMode="auto">
        <a:xfrm>
          <a:off x="8024813" y="11834812"/>
          <a:ext cx="583406" cy="662961"/>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twoCellAnchor editAs="oneCell">
    <xdr:from>
      <xdr:col>23</xdr:col>
      <xdr:colOff>547687</xdr:colOff>
      <xdr:row>14</xdr:row>
      <xdr:rowOff>107155</xdr:rowOff>
    </xdr:from>
    <xdr:to>
      <xdr:col>23</xdr:col>
      <xdr:colOff>1428750</xdr:colOff>
      <xdr:row>14</xdr:row>
      <xdr:rowOff>1028266</xdr:rowOff>
    </xdr:to>
    <xdr:pic>
      <xdr:nvPicPr>
        <xdr:cNvPr id="26" name="Picture 29"/>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l="16928" t="19530" b="19238"/>
        <a:stretch>
          <a:fillRect/>
        </a:stretch>
      </xdr:blipFill>
      <xdr:spPr bwMode="auto">
        <a:xfrm>
          <a:off x="8036718" y="16168686"/>
          <a:ext cx="881063" cy="921111"/>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twoCellAnchor editAs="oneCell">
    <xdr:from>
      <xdr:col>23</xdr:col>
      <xdr:colOff>250030</xdr:colOff>
      <xdr:row>15</xdr:row>
      <xdr:rowOff>59529</xdr:rowOff>
    </xdr:from>
    <xdr:to>
      <xdr:col>23</xdr:col>
      <xdr:colOff>1312819</xdr:colOff>
      <xdr:row>15</xdr:row>
      <xdr:rowOff>690560</xdr:rowOff>
    </xdr:to>
    <xdr:pic>
      <xdr:nvPicPr>
        <xdr:cNvPr id="27" name="Picture 30"/>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t="31624" b="26799"/>
        <a:stretch>
          <a:fillRect/>
        </a:stretch>
      </xdr:blipFill>
      <xdr:spPr bwMode="auto">
        <a:xfrm>
          <a:off x="7739061" y="17228342"/>
          <a:ext cx="1062789" cy="631031"/>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twoCellAnchor editAs="oneCell">
    <xdr:from>
      <xdr:col>23</xdr:col>
      <xdr:colOff>523874</xdr:colOff>
      <xdr:row>16</xdr:row>
      <xdr:rowOff>119062</xdr:rowOff>
    </xdr:from>
    <xdr:to>
      <xdr:col>23</xdr:col>
      <xdr:colOff>981017</xdr:colOff>
      <xdr:row>16</xdr:row>
      <xdr:rowOff>1119062</xdr:rowOff>
    </xdr:to>
    <xdr:pic>
      <xdr:nvPicPr>
        <xdr:cNvPr id="24" name="Picture 23"/>
        <xdr:cNvPicPr>
          <a:picLocks noChangeAspect="1"/>
        </xdr:cNvPicPr>
      </xdr:nvPicPr>
      <xdr:blipFill>
        <a:blip xmlns:r="http://schemas.openxmlformats.org/officeDocument/2006/relationships" r:embed="rId27" cstate="print"/>
        <a:stretch>
          <a:fillRect/>
        </a:stretch>
      </xdr:blipFill>
      <xdr:spPr>
        <a:xfrm>
          <a:off x="8012905" y="18121312"/>
          <a:ext cx="457143" cy="1000000"/>
        </a:xfrm>
        <a:prstGeom prst="rect">
          <a:avLst/>
        </a:prstGeom>
      </xdr:spPr>
    </xdr:pic>
    <xdr:clientData/>
  </xdr:twoCellAnchor>
  <xdr:twoCellAnchor editAs="oneCell">
    <xdr:from>
      <xdr:col>23</xdr:col>
      <xdr:colOff>416719</xdr:colOff>
      <xdr:row>16</xdr:row>
      <xdr:rowOff>1273969</xdr:rowOff>
    </xdr:from>
    <xdr:to>
      <xdr:col>23</xdr:col>
      <xdr:colOff>1095376</xdr:colOff>
      <xdr:row>16</xdr:row>
      <xdr:rowOff>1883902</xdr:rowOff>
    </xdr:to>
    <xdr:pic>
      <xdr:nvPicPr>
        <xdr:cNvPr id="28" name="Picture 27"/>
        <xdr:cNvPicPr>
          <a:picLocks noChangeAspect="1"/>
        </xdr:cNvPicPr>
      </xdr:nvPicPr>
      <xdr:blipFill>
        <a:blip xmlns:r="http://schemas.openxmlformats.org/officeDocument/2006/relationships" r:embed="rId28" cstate="print"/>
        <a:stretch>
          <a:fillRect/>
        </a:stretch>
      </xdr:blipFill>
      <xdr:spPr>
        <a:xfrm>
          <a:off x="7905750" y="19276219"/>
          <a:ext cx="678657" cy="609933"/>
        </a:xfrm>
        <a:prstGeom prst="rect">
          <a:avLst/>
        </a:prstGeom>
      </xdr:spPr>
    </xdr:pic>
    <xdr:clientData/>
  </xdr:twoCellAnchor>
  <xdr:twoCellAnchor editAs="oneCell">
    <xdr:from>
      <xdr:col>23</xdr:col>
      <xdr:colOff>392907</xdr:colOff>
      <xdr:row>17</xdr:row>
      <xdr:rowOff>130969</xdr:rowOff>
    </xdr:from>
    <xdr:to>
      <xdr:col>23</xdr:col>
      <xdr:colOff>907193</xdr:colOff>
      <xdr:row>17</xdr:row>
      <xdr:rowOff>2026207</xdr:rowOff>
    </xdr:to>
    <xdr:pic>
      <xdr:nvPicPr>
        <xdr:cNvPr id="29" name="Picture 28"/>
        <xdr:cNvPicPr>
          <a:picLocks noChangeAspect="1"/>
        </xdr:cNvPicPr>
      </xdr:nvPicPr>
      <xdr:blipFill>
        <a:blip xmlns:r="http://schemas.openxmlformats.org/officeDocument/2006/relationships" r:embed="rId29" cstate="print"/>
        <a:stretch>
          <a:fillRect/>
        </a:stretch>
      </xdr:blipFill>
      <xdr:spPr>
        <a:xfrm>
          <a:off x="7881938" y="20252532"/>
          <a:ext cx="514286" cy="1895238"/>
        </a:xfrm>
        <a:prstGeom prst="rect">
          <a:avLst/>
        </a:prstGeom>
      </xdr:spPr>
    </xdr:pic>
    <xdr:clientData/>
  </xdr:twoCellAnchor>
  <xdr:twoCellAnchor editAs="oneCell">
    <xdr:from>
      <xdr:col>23</xdr:col>
      <xdr:colOff>952502</xdr:colOff>
      <xdr:row>17</xdr:row>
      <xdr:rowOff>2345532</xdr:rowOff>
    </xdr:from>
    <xdr:to>
      <xdr:col>23</xdr:col>
      <xdr:colOff>1309690</xdr:colOff>
      <xdr:row>17</xdr:row>
      <xdr:rowOff>2950935</xdr:rowOff>
    </xdr:to>
    <xdr:pic>
      <xdr:nvPicPr>
        <xdr:cNvPr id="30" name="Picture 29"/>
        <xdr:cNvPicPr>
          <a:picLocks noChangeAspect="1"/>
        </xdr:cNvPicPr>
      </xdr:nvPicPr>
      <xdr:blipFill>
        <a:blip xmlns:r="http://schemas.openxmlformats.org/officeDocument/2006/relationships" r:embed="rId30" cstate="print"/>
        <a:stretch>
          <a:fillRect/>
        </a:stretch>
      </xdr:blipFill>
      <xdr:spPr>
        <a:xfrm>
          <a:off x="8441533" y="22467095"/>
          <a:ext cx="357188" cy="605403"/>
        </a:xfrm>
        <a:prstGeom prst="rect">
          <a:avLst/>
        </a:prstGeom>
      </xdr:spPr>
    </xdr:pic>
    <xdr:clientData/>
  </xdr:twoCellAnchor>
  <xdr:twoCellAnchor editAs="oneCell">
    <xdr:from>
      <xdr:col>23</xdr:col>
      <xdr:colOff>226219</xdr:colOff>
      <xdr:row>18</xdr:row>
      <xdr:rowOff>59531</xdr:rowOff>
    </xdr:from>
    <xdr:to>
      <xdr:col>23</xdr:col>
      <xdr:colOff>1492886</xdr:colOff>
      <xdr:row>18</xdr:row>
      <xdr:rowOff>1240483</xdr:rowOff>
    </xdr:to>
    <xdr:pic>
      <xdr:nvPicPr>
        <xdr:cNvPr id="31" name="Picture 30"/>
        <xdr:cNvPicPr>
          <a:picLocks noChangeAspect="1"/>
        </xdr:cNvPicPr>
      </xdr:nvPicPr>
      <xdr:blipFill>
        <a:blip xmlns:r="http://schemas.openxmlformats.org/officeDocument/2006/relationships" r:embed="rId31" cstate="print"/>
        <a:stretch>
          <a:fillRect/>
        </a:stretch>
      </xdr:blipFill>
      <xdr:spPr>
        <a:xfrm>
          <a:off x="7715250" y="23371969"/>
          <a:ext cx="1266667" cy="1180952"/>
        </a:xfrm>
        <a:prstGeom prst="rect">
          <a:avLst/>
        </a:prstGeom>
      </xdr:spPr>
    </xdr:pic>
    <xdr:clientData/>
  </xdr:twoCellAnchor>
  <xdr:twoCellAnchor editAs="oneCell">
    <xdr:from>
      <xdr:col>23</xdr:col>
      <xdr:colOff>273844</xdr:colOff>
      <xdr:row>18</xdr:row>
      <xdr:rowOff>2250281</xdr:rowOff>
    </xdr:from>
    <xdr:to>
      <xdr:col>23</xdr:col>
      <xdr:colOff>1426225</xdr:colOff>
      <xdr:row>18</xdr:row>
      <xdr:rowOff>2745519</xdr:rowOff>
    </xdr:to>
    <xdr:pic>
      <xdr:nvPicPr>
        <xdr:cNvPr id="96" name="Picture 95"/>
        <xdr:cNvPicPr>
          <a:picLocks noChangeAspect="1"/>
        </xdr:cNvPicPr>
      </xdr:nvPicPr>
      <xdr:blipFill>
        <a:blip xmlns:r="http://schemas.openxmlformats.org/officeDocument/2006/relationships" r:embed="rId32" cstate="print"/>
        <a:stretch>
          <a:fillRect/>
        </a:stretch>
      </xdr:blipFill>
      <xdr:spPr>
        <a:xfrm>
          <a:off x="7762875" y="25562719"/>
          <a:ext cx="1152381" cy="495238"/>
        </a:xfrm>
        <a:prstGeom prst="rect">
          <a:avLst/>
        </a:prstGeom>
      </xdr:spPr>
    </xdr:pic>
    <xdr:clientData/>
  </xdr:twoCellAnchor>
  <xdr:twoCellAnchor editAs="oneCell">
    <xdr:from>
      <xdr:col>23</xdr:col>
      <xdr:colOff>261937</xdr:colOff>
      <xdr:row>19</xdr:row>
      <xdr:rowOff>107156</xdr:rowOff>
    </xdr:from>
    <xdr:to>
      <xdr:col>23</xdr:col>
      <xdr:colOff>1015502</xdr:colOff>
      <xdr:row>19</xdr:row>
      <xdr:rowOff>1273968</xdr:rowOff>
    </xdr:to>
    <xdr:pic>
      <xdr:nvPicPr>
        <xdr:cNvPr id="97" name="Picture 96"/>
        <xdr:cNvPicPr>
          <a:picLocks noChangeAspect="1"/>
        </xdr:cNvPicPr>
      </xdr:nvPicPr>
      <xdr:blipFill>
        <a:blip xmlns:r="http://schemas.openxmlformats.org/officeDocument/2006/relationships" r:embed="rId33" cstate="print"/>
        <a:stretch>
          <a:fillRect/>
        </a:stretch>
      </xdr:blipFill>
      <xdr:spPr>
        <a:xfrm>
          <a:off x="7750968" y="26515219"/>
          <a:ext cx="753565" cy="1166812"/>
        </a:xfrm>
        <a:prstGeom prst="rect">
          <a:avLst/>
        </a:prstGeom>
      </xdr:spPr>
    </xdr:pic>
    <xdr:clientData/>
  </xdr:twoCellAnchor>
  <xdr:twoCellAnchor editAs="oneCell">
    <xdr:from>
      <xdr:col>23</xdr:col>
      <xdr:colOff>738187</xdr:colOff>
      <xdr:row>19</xdr:row>
      <xdr:rowOff>1488280</xdr:rowOff>
    </xdr:from>
    <xdr:to>
      <xdr:col>23</xdr:col>
      <xdr:colOff>1338187</xdr:colOff>
      <xdr:row>19</xdr:row>
      <xdr:rowOff>2316851</xdr:rowOff>
    </xdr:to>
    <xdr:pic>
      <xdr:nvPicPr>
        <xdr:cNvPr id="98" name="Picture 97"/>
        <xdr:cNvPicPr>
          <a:picLocks noChangeAspect="1"/>
        </xdr:cNvPicPr>
      </xdr:nvPicPr>
      <xdr:blipFill>
        <a:blip xmlns:r="http://schemas.openxmlformats.org/officeDocument/2006/relationships" r:embed="rId34" cstate="print"/>
        <a:stretch>
          <a:fillRect/>
        </a:stretch>
      </xdr:blipFill>
      <xdr:spPr>
        <a:xfrm>
          <a:off x="8227218" y="27896343"/>
          <a:ext cx="600000" cy="828571"/>
        </a:xfrm>
        <a:prstGeom prst="rect">
          <a:avLst/>
        </a:prstGeom>
      </xdr:spPr>
    </xdr:pic>
    <xdr:clientData/>
  </xdr:twoCellAnchor>
  <xdr:twoCellAnchor editAs="oneCell">
    <xdr:from>
      <xdr:col>23</xdr:col>
      <xdr:colOff>511968</xdr:colOff>
      <xdr:row>21</xdr:row>
      <xdr:rowOff>130969</xdr:rowOff>
    </xdr:from>
    <xdr:to>
      <xdr:col>23</xdr:col>
      <xdr:colOff>1166811</xdr:colOff>
      <xdr:row>21</xdr:row>
      <xdr:rowOff>523875</xdr:rowOff>
    </xdr:to>
    <xdr:pic>
      <xdr:nvPicPr>
        <xdr:cNvPr id="36" name="Picture 21"/>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l="14078" t="32127" b="31586"/>
        <a:stretch>
          <a:fillRect/>
        </a:stretch>
      </xdr:blipFill>
      <xdr:spPr bwMode="auto">
        <a:xfrm>
          <a:off x="8000999" y="30027563"/>
          <a:ext cx="654843" cy="392906"/>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twoCellAnchor editAs="oneCell">
    <xdr:from>
      <xdr:col>23</xdr:col>
      <xdr:colOff>297657</xdr:colOff>
      <xdr:row>26</xdr:row>
      <xdr:rowOff>404812</xdr:rowOff>
    </xdr:from>
    <xdr:to>
      <xdr:col>23</xdr:col>
      <xdr:colOff>1488280</xdr:colOff>
      <xdr:row>26</xdr:row>
      <xdr:rowOff>1166811</xdr:rowOff>
    </xdr:to>
    <xdr:pic>
      <xdr:nvPicPr>
        <xdr:cNvPr id="37" name="Picture 27"/>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l="10513" t="31624" r="9833" b="32469"/>
        <a:stretch>
          <a:fillRect/>
        </a:stretch>
      </xdr:blipFill>
      <xdr:spPr bwMode="auto">
        <a:xfrm>
          <a:off x="7786688" y="37242750"/>
          <a:ext cx="1190623" cy="761999"/>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twoCellAnchor editAs="oneCell">
    <xdr:from>
      <xdr:col>23</xdr:col>
      <xdr:colOff>71438</xdr:colOff>
      <xdr:row>6</xdr:row>
      <xdr:rowOff>500063</xdr:rowOff>
    </xdr:from>
    <xdr:to>
      <xdr:col>23</xdr:col>
      <xdr:colOff>1666876</xdr:colOff>
      <xdr:row>6</xdr:row>
      <xdr:rowOff>1300566</xdr:rowOff>
    </xdr:to>
    <xdr:pic>
      <xdr:nvPicPr>
        <xdr:cNvPr id="38" name="Picture 37"/>
        <xdr:cNvPicPr>
          <a:picLocks noChangeAspect="1" noChangeArrowheads="1"/>
        </xdr:cNvPicPr>
      </xdr:nvPicPr>
      <xdr:blipFill>
        <a:blip xmlns:r="http://schemas.openxmlformats.org/officeDocument/2006/relationships" r:embed="rId37" cstate="print"/>
        <a:srcRect/>
        <a:stretch>
          <a:fillRect/>
        </a:stretch>
      </xdr:blipFill>
      <xdr:spPr bwMode="auto">
        <a:xfrm>
          <a:off x="6767513" y="1795463"/>
          <a:ext cx="1595438" cy="800503"/>
        </a:xfrm>
        <a:prstGeom prst="rect">
          <a:avLst/>
        </a:prstGeom>
        <a:noFill/>
        <a:ln w="1">
          <a:noFill/>
          <a:miter lim="800000"/>
          <a:headEnd/>
          <a:tailEnd type="none" w="med" len="med"/>
        </a:ln>
        <a:effectLst/>
      </xdr:spPr>
    </xdr:pic>
    <xdr:clientData/>
  </xdr:twoCellAnchor>
  <xdr:twoCellAnchor editAs="oneCell">
    <xdr:from>
      <xdr:col>23</xdr:col>
      <xdr:colOff>190500</xdr:colOff>
      <xdr:row>8</xdr:row>
      <xdr:rowOff>678657</xdr:rowOff>
    </xdr:from>
    <xdr:to>
      <xdr:col>23</xdr:col>
      <xdr:colOff>1654970</xdr:colOff>
      <xdr:row>8</xdr:row>
      <xdr:rowOff>1399921</xdr:rowOff>
    </xdr:to>
    <xdr:pic>
      <xdr:nvPicPr>
        <xdr:cNvPr id="39" name="Picture 1" descr="https://assets.hansgrohe.com/mam/celum/celum_assets/37__hpa01937_tif.jpg?3"/>
        <xdr:cNvPicPr>
          <a:picLocks noChangeAspect="1" noChangeArrowheads="1"/>
        </xdr:cNvPicPr>
      </xdr:nvPicPr>
      <xdr:blipFill>
        <a:blip xmlns:r="http://schemas.openxmlformats.org/officeDocument/2006/relationships" r:embed="rId38" cstate="print"/>
        <a:srcRect t="56215"/>
        <a:stretch>
          <a:fillRect/>
        </a:stretch>
      </xdr:blipFill>
      <xdr:spPr bwMode="auto">
        <a:xfrm>
          <a:off x="6886575" y="5669757"/>
          <a:ext cx="1464470" cy="721264"/>
        </a:xfrm>
        <a:prstGeom prst="rect">
          <a:avLst/>
        </a:prstGeom>
        <a:noFill/>
      </xdr:spPr>
    </xdr:pic>
    <xdr:clientData/>
  </xdr:twoCellAnchor>
  <xdr:twoCellAnchor editAs="oneCell">
    <xdr:from>
      <xdr:col>23</xdr:col>
      <xdr:colOff>273843</xdr:colOff>
      <xdr:row>9</xdr:row>
      <xdr:rowOff>369094</xdr:rowOff>
    </xdr:from>
    <xdr:to>
      <xdr:col>23</xdr:col>
      <xdr:colOff>1476375</xdr:colOff>
      <xdr:row>9</xdr:row>
      <xdr:rowOff>1212759</xdr:rowOff>
    </xdr:to>
    <xdr:pic>
      <xdr:nvPicPr>
        <xdr:cNvPr id="40" name="Picture 7" descr="http://pro.duravit.com/dimg/48192_web2_prod_normal_2.jpg"/>
        <xdr:cNvPicPr>
          <a:picLocks noChangeAspect="1" noChangeArrowheads="1"/>
        </xdr:cNvPicPr>
      </xdr:nvPicPr>
      <xdr:blipFill>
        <a:blip xmlns:r="http://schemas.openxmlformats.org/officeDocument/2006/relationships" r:embed="rId39" cstate="print"/>
        <a:srcRect/>
        <a:stretch>
          <a:fillRect/>
        </a:stretch>
      </xdr:blipFill>
      <xdr:spPr bwMode="auto">
        <a:xfrm>
          <a:off x="6969918" y="7465219"/>
          <a:ext cx="1202532" cy="843665"/>
        </a:xfrm>
        <a:prstGeom prst="rect">
          <a:avLst/>
        </a:prstGeom>
        <a:noFill/>
      </xdr:spPr>
    </xdr:pic>
    <xdr:clientData/>
  </xdr:twoCellAnchor>
  <xdr:twoCellAnchor>
    <xdr:from>
      <xdr:col>23</xdr:col>
      <xdr:colOff>261938</xdr:colOff>
      <xdr:row>10</xdr:row>
      <xdr:rowOff>107156</xdr:rowOff>
    </xdr:from>
    <xdr:to>
      <xdr:col>23</xdr:col>
      <xdr:colOff>1423988</xdr:colOff>
      <xdr:row>10</xdr:row>
      <xdr:rowOff>791172</xdr:rowOff>
    </xdr:to>
    <xdr:pic>
      <xdr:nvPicPr>
        <xdr:cNvPr id="41" name="Picture 40"/>
        <xdr:cNvPicPr>
          <a:picLocks noChangeAspect="1"/>
        </xdr:cNvPicPr>
      </xdr:nvPicPr>
      <xdr:blipFill>
        <a:blip xmlns:r="http://schemas.openxmlformats.org/officeDocument/2006/relationships" r:embed="rId4" cstate="print"/>
        <a:stretch>
          <a:fillRect/>
        </a:stretch>
      </xdr:blipFill>
      <xdr:spPr>
        <a:xfrm>
          <a:off x="6958013" y="8603456"/>
          <a:ext cx="1162050" cy="684016"/>
        </a:xfrm>
        <a:prstGeom prst="rect">
          <a:avLst/>
        </a:prstGeom>
      </xdr:spPr>
    </xdr:pic>
    <xdr:clientData/>
  </xdr:twoCellAnchor>
  <xdr:twoCellAnchor editAs="oneCell">
    <xdr:from>
      <xdr:col>23</xdr:col>
      <xdr:colOff>250031</xdr:colOff>
      <xdr:row>13</xdr:row>
      <xdr:rowOff>571499</xdr:rowOff>
    </xdr:from>
    <xdr:to>
      <xdr:col>23</xdr:col>
      <xdr:colOff>1493064</xdr:colOff>
      <xdr:row>13</xdr:row>
      <xdr:rowOff>2131218</xdr:rowOff>
    </xdr:to>
    <xdr:pic>
      <xdr:nvPicPr>
        <xdr:cNvPr id="42" name="Picture 2" descr="http://pro.duravit.com/dimg/48731_web2_prod_normal_2.jpg"/>
        <xdr:cNvPicPr>
          <a:picLocks noChangeAspect="1" noChangeArrowheads="1"/>
        </xdr:cNvPicPr>
      </xdr:nvPicPr>
      <xdr:blipFill>
        <a:blip xmlns:r="http://schemas.openxmlformats.org/officeDocument/2006/relationships" r:embed="rId40" cstate="print"/>
        <a:srcRect/>
        <a:stretch>
          <a:fillRect/>
        </a:stretch>
      </xdr:blipFill>
      <xdr:spPr bwMode="auto">
        <a:xfrm>
          <a:off x="6946106" y="12839699"/>
          <a:ext cx="1243033" cy="1559719"/>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22412</xdr:colOff>
      <xdr:row>6</xdr:row>
      <xdr:rowOff>0</xdr:rowOff>
    </xdr:from>
    <xdr:to>
      <xdr:col>2</xdr:col>
      <xdr:colOff>2745441</xdr:colOff>
      <xdr:row>6</xdr:row>
      <xdr:rowOff>1460500</xdr:rowOff>
    </xdr:to>
    <xdr:pic>
      <xdr:nvPicPr>
        <xdr:cNvPr id="2" name="Picture 1">
          <a:extLst>
            <a:ext uri="{FF2B5EF4-FFF2-40B4-BE49-F238E27FC236}">
              <a16:creationId xmlns:a16="http://schemas.microsoft.com/office/drawing/2014/main" xmlns="" id="{184C0A64-BD13-496C-873C-44FBFCED88BA}"/>
            </a:ext>
          </a:extLst>
        </xdr:cNvPr>
        <xdr:cNvPicPr>
          <a:picLocks noChangeAspect="1"/>
        </xdr:cNvPicPr>
      </xdr:nvPicPr>
      <xdr:blipFill>
        <a:blip xmlns:r="http://schemas.openxmlformats.org/officeDocument/2006/relationships" r:embed="rId1" cstate="print"/>
        <a:stretch>
          <a:fillRect/>
        </a:stretch>
      </xdr:blipFill>
      <xdr:spPr>
        <a:xfrm>
          <a:off x="890245" y="889000"/>
          <a:ext cx="2723029" cy="1464360"/>
        </a:xfrm>
        <a:prstGeom prst="rect">
          <a:avLst/>
        </a:prstGeom>
      </xdr:spPr>
    </xdr:pic>
    <xdr:clientData/>
  </xdr:twoCellAnchor>
  <xdr:twoCellAnchor>
    <xdr:from>
      <xdr:col>2</xdr:col>
      <xdr:colOff>311245</xdr:colOff>
      <xdr:row>6</xdr:row>
      <xdr:rowOff>1484740</xdr:rowOff>
    </xdr:from>
    <xdr:to>
      <xdr:col>2</xdr:col>
      <xdr:colOff>2528889</xdr:colOff>
      <xdr:row>6</xdr:row>
      <xdr:rowOff>2420509</xdr:rowOff>
    </xdr:to>
    <xdr:pic>
      <xdr:nvPicPr>
        <xdr:cNvPr id="3" name="Picture 2">
          <a:extLst>
            <a:ext uri="{FF2B5EF4-FFF2-40B4-BE49-F238E27FC236}">
              <a16:creationId xmlns:a16="http://schemas.microsoft.com/office/drawing/2014/main" xmlns="" id="{2C19D57D-1A61-43CD-B1D1-87BC179FCC50}"/>
            </a:ext>
          </a:extLst>
        </xdr:cNvPr>
        <xdr:cNvPicPr>
          <a:picLocks noChangeAspect="1"/>
        </xdr:cNvPicPr>
      </xdr:nvPicPr>
      <xdr:blipFill>
        <a:blip xmlns:r="http://schemas.openxmlformats.org/officeDocument/2006/relationships" r:embed="rId2" cstate="print"/>
        <a:stretch>
          <a:fillRect/>
        </a:stretch>
      </xdr:blipFill>
      <xdr:spPr>
        <a:xfrm>
          <a:off x="1224058" y="2389615"/>
          <a:ext cx="2217644" cy="935769"/>
        </a:xfrm>
        <a:prstGeom prst="rect">
          <a:avLst/>
        </a:prstGeom>
      </xdr:spPr>
    </xdr:pic>
    <xdr:clientData/>
  </xdr:twoCellAnchor>
  <xdr:twoCellAnchor>
    <xdr:from>
      <xdr:col>2</xdr:col>
      <xdr:colOff>76200</xdr:colOff>
      <xdr:row>7</xdr:row>
      <xdr:rowOff>66675</xdr:rowOff>
    </xdr:from>
    <xdr:to>
      <xdr:col>2</xdr:col>
      <xdr:colOff>2249581</xdr:colOff>
      <xdr:row>7</xdr:row>
      <xdr:rowOff>1463466</xdr:rowOff>
    </xdr:to>
    <xdr:pic>
      <xdr:nvPicPr>
        <xdr:cNvPr id="4" name="Picture 3">
          <a:extLst>
            <a:ext uri="{FF2B5EF4-FFF2-40B4-BE49-F238E27FC236}">
              <a16:creationId xmlns:a16="http://schemas.microsoft.com/office/drawing/2014/main" xmlns="" id="{BD62ABB4-038F-41C3-A452-BE99A78A4BFB}"/>
            </a:ext>
          </a:extLst>
        </xdr:cNvPr>
        <xdr:cNvPicPr>
          <a:picLocks noChangeAspect="1"/>
        </xdr:cNvPicPr>
      </xdr:nvPicPr>
      <xdr:blipFill>
        <a:blip xmlns:r="http://schemas.openxmlformats.org/officeDocument/2006/relationships" r:embed="rId3" cstate="print"/>
        <a:stretch>
          <a:fillRect/>
        </a:stretch>
      </xdr:blipFill>
      <xdr:spPr>
        <a:xfrm>
          <a:off x="1133475" y="3590925"/>
          <a:ext cx="2173381" cy="1396791"/>
        </a:xfrm>
        <a:prstGeom prst="rect">
          <a:avLst/>
        </a:prstGeom>
      </xdr:spPr>
    </xdr:pic>
    <xdr:clientData/>
  </xdr:twoCellAnchor>
  <xdr:twoCellAnchor>
    <xdr:from>
      <xdr:col>2</xdr:col>
      <xdr:colOff>2313456</xdr:colOff>
      <xdr:row>7</xdr:row>
      <xdr:rowOff>106896</xdr:rowOff>
    </xdr:from>
    <xdr:to>
      <xdr:col>2</xdr:col>
      <xdr:colOff>2728074</xdr:colOff>
      <xdr:row>7</xdr:row>
      <xdr:rowOff>1317805</xdr:rowOff>
    </xdr:to>
    <xdr:pic>
      <xdr:nvPicPr>
        <xdr:cNvPr id="5" name="Picture 4">
          <a:extLst>
            <a:ext uri="{FF2B5EF4-FFF2-40B4-BE49-F238E27FC236}">
              <a16:creationId xmlns:a16="http://schemas.microsoft.com/office/drawing/2014/main" xmlns="" id="{1B8076A6-4FC9-4DEA-890D-C84C8DACD85B}"/>
            </a:ext>
          </a:extLst>
        </xdr:cNvPr>
        <xdr:cNvPicPr>
          <a:picLocks noChangeAspect="1"/>
        </xdr:cNvPicPr>
      </xdr:nvPicPr>
      <xdr:blipFill>
        <a:blip xmlns:r="http://schemas.openxmlformats.org/officeDocument/2006/relationships" r:embed="rId4" cstate="print"/>
        <a:stretch>
          <a:fillRect/>
        </a:stretch>
      </xdr:blipFill>
      <xdr:spPr>
        <a:xfrm>
          <a:off x="3370731" y="3631146"/>
          <a:ext cx="414618" cy="1210909"/>
        </a:xfrm>
        <a:prstGeom prst="rect">
          <a:avLst/>
        </a:prstGeom>
      </xdr:spPr>
    </xdr:pic>
    <xdr:clientData/>
  </xdr:twoCellAnchor>
  <xdr:twoCellAnchor>
    <xdr:from>
      <xdr:col>2</xdr:col>
      <xdr:colOff>95811</xdr:colOff>
      <xdr:row>8</xdr:row>
      <xdr:rowOff>57150</xdr:rowOff>
    </xdr:from>
    <xdr:to>
      <xdr:col>2</xdr:col>
      <xdr:colOff>2740399</xdr:colOff>
      <xdr:row>8</xdr:row>
      <xdr:rowOff>2124185</xdr:rowOff>
    </xdr:to>
    <xdr:pic>
      <xdr:nvPicPr>
        <xdr:cNvPr id="6" name="Picture 5">
          <a:extLst>
            <a:ext uri="{FF2B5EF4-FFF2-40B4-BE49-F238E27FC236}">
              <a16:creationId xmlns:a16="http://schemas.microsoft.com/office/drawing/2014/main" xmlns="" id="{4461C5D5-14FB-4CE6-A786-753FB2F15AA3}"/>
            </a:ext>
          </a:extLst>
        </xdr:cNvPr>
        <xdr:cNvPicPr>
          <a:picLocks noChangeAspect="1"/>
        </xdr:cNvPicPr>
      </xdr:nvPicPr>
      <xdr:blipFill>
        <a:blip xmlns:r="http://schemas.openxmlformats.org/officeDocument/2006/relationships" r:embed="rId5" cstate="print"/>
        <a:stretch>
          <a:fillRect/>
        </a:stretch>
      </xdr:blipFill>
      <xdr:spPr>
        <a:xfrm>
          <a:off x="1153086" y="5143500"/>
          <a:ext cx="2644588" cy="2067035"/>
        </a:xfrm>
        <a:prstGeom prst="rect">
          <a:avLst/>
        </a:prstGeom>
      </xdr:spPr>
    </xdr:pic>
    <xdr:clientData/>
  </xdr:twoCellAnchor>
  <xdr:twoCellAnchor>
    <xdr:from>
      <xdr:col>2</xdr:col>
      <xdr:colOff>36980</xdr:colOff>
      <xdr:row>9</xdr:row>
      <xdr:rowOff>28576</xdr:rowOff>
    </xdr:from>
    <xdr:to>
      <xdr:col>2</xdr:col>
      <xdr:colOff>2748803</xdr:colOff>
      <xdr:row>9</xdr:row>
      <xdr:rowOff>1975761</xdr:rowOff>
    </xdr:to>
    <xdr:pic>
      <xdr:nvPicPr>
        <xdr:cNvPr id="7" name="Picture 6">
          <a:extLst>
            <a:ext uri="{FF2B5EF4-FFF2-40B4-BE49-F238E27FC236}">
              <a16:creationId xmlns:a16="http://schemas.microsoft.com/office/drawing/2014/main" xmlns="" id="{E373DF95-4D43-4E25-9572-B4FCDAD4B312}"/>
            </a:ext>
          </a:extLst>
        </xdr:cNvPr>
        <xdr:cNvPicPr>
          <a:picLocks noChangeAspect="1"/>
        </xdr:cNvPicPr>
      </xdr:nvPicPr>
      <xdr:blipFill>
        <a:blip xmlns:r="http://schemas.openxmlformats.org/officeDocument/2006/relationships" r:embed="rId6" cstate="print"/>
        <a:stretch>
          <a:fillRect/>
        </a:stretch>
      </xdr:blipFill>
      <xdr:spPr>
        <a:xfrm>
          <a:off x="1094255" y="7315201"/>
          <a:ext cx="2711823" cy="1947185"/>
        </a:xfrm>
        <a:prstGeom prst="rect">
          <a:avLst/>
        </a:prstGeom>
      </xdr:spPr>
    </xdr:pic>
    <xdr:clientData/>
  </xdr:twoCellAnchor>
  <xdr:twoCellAnchor>
    <xdr:from>
      <xdr:col>2</xdr:col>
      <xdr:colOff>378759</xdr:colOff>
      <xdr:row>10</xdr:row>
      <xdr:rowOff>1232322</xdr:rowOff>
    </xdr:from>
    <xdr:to>
      <xdr:col>2</xdr:col>
      <xdr:colOff>1495425</xdr:colOff>
      <xdr:row>10</xdr:row>
      <xdr:rowOff>1926750</xdr:rowOff>
    </xdr:to>
    <xdr:pic>
      <xdr:nvPicPr>
        <xdr:cNvPr id="8" name="Picture 7">
          <a:extLst>
            <a:ext uri="{FF2B5EF4-FFF2-40B4-BE49-F238E27FC236}">
              <a16:creationId xmlns:a16="http://schemas.microsoft.com/office/drawing/2014/main" xmlns="" id="{D9794831-CF28-4387-AC9E-640E9175D220}"/>
            </a:ext>
          </a:extLst>
        </xdr:cNvPr>
        <xdr:cNvPicPr>
          <a:picLocks noChangeAspect="1"/>
        </xdr:cNvPicPr>
      </xdr:nvPicPr>
      <xdr:blipFill>
        <a:blip xmlns:r="http://schemas.openxmlformats.org/officeDocument/2006/relationships" r:embed="rId7" cstate="print"/>
        <a:stretch>
          <a:fillRect/>
        </a:stretch>
      </xdr:blipFill>
      <xdr:spPr>
        <a:xfrm>
          <a:off x="1436034" y="10509672"/>
          <a:ext cx="1116666" cy="694428"/>
        </a:xfrm>
        <a:prstGeom prst="rect">
          <a:avLst/>
        </a:prstGeom>
      </xdr:spPr>
    </xdr:pic>
    <xdr:clientData/>
  </xdr:twoCellAnchor>
  <xdr:twoCellAnchor>
    <xdr:from>
      <xdr:col>2</xdr:col>
      <xdr:colOff>92449</xdr:colOff>
      <xdr:row>10</xdr:row>
      <xdr:rowOff>35298</xdr:rowOff>
    </xdr:from>
    <xdr:to>
      <xdr:col>2</xdr:col>
      <xdr:colOff>2634356</xdr:colOff>
      <xdr:row>10</xdr:row>
      <xdr:rowOff>1257299</xdr:rowOff>
    </xdr:to>
    <xdr:pic>
      <xdr:nvPicPr>
        <xdr:cNvPr id="9" name="Picture 8">
          <a:extLst>
            <a:ext uri="{FF2B5EF4-FFF2-40B4-BE49-F238E27FC236}">
              <a16:creationId xmlns:a16="http://schemas.microsoft.com/office/drawing/2014/main" xmlns="" id="{87900D28-F3BD-4544-9277-391B7EEE4336}"/>
            </a:ext>
          </a:extLst>
        </xdr:cNvPr>
        <xdr:cNvPicPr>
          <a:picLocks noChangeAspect="1"/>
        </xdr:cNvPicPr>
      </xdr:nvPicPr>
      <xdr:blipFill>
        <a:blip xmlns:r="http://schemas.openxmlformats.org/officeDocument/2006/relationships" r:embed="rId8" cstate="print"/>
        <a:stretch>
          <a:fillRect/>
        </a:stretch>
      </xdr:blipFill>
      <xdr:spPr>
        <a:xfrm>
          <a:off x="1149724" y="9388848"/>
          <a:ext cx="2541907" cy="1222001"/>
        </a:xfrm>
        <a:prstGeom prst="rect">
          <a:avLst/>
        </a:prstGeom>
      </xdr:spPr>
    </xdr:pic>
    <xdr:clientData/>
  </xdr:twoCellAnchor>
  <xdr:twoCellAnchor>
    <xdr:from>
      <xdr:col>2</xdr:col>
      <xdr:colOff>95250</xdr:colOff>
      <xdr:row>11</xdr:row>
      <xdr:rowOff>47625</xdr:rowOff>
    </xdr:from>
    <xdr:to>
      <xdr:col>2</xdr:col>
      <xdr:colOff>2559109</xdr:colOff>
      <xdr:row>11</xdr:row>
      <xdr:rowOff>1822151</xdr:rowOff>
    </xdr:to>
    <xdr:pic>
      <xdr:nvPicPr>
        <xdr:cNvPr id="11" name="Picture 10">
          <a:extLst>
            <a:ext uri="{FF2B5EF4-FFF2-40B4-BE49-F238E27FC236}">
              <a16:creationId xmlns:a16="http://schemas.microsoft.com/office/drawing/2014/main" xmlns="" id="{EE0DF338-0C8D-4728-B621-640553D3CF8D}"/>
            </a:ext>
          </a:extLst>
        </xdr:cNvPr>
        <xdr:cNvPicPr>
          <a:picLocks noChangeAspect="1"/>
        </xdr:cNvPicPr>
      </xdr:nvPicPr>
      <xdr:blipFill>
        <a:blip xmlns:r="http://schemas.openxmlformats.org/officeDocument/2006/relationships" r:embed="rId9" cstate="print"/>
        <a:stretch>
          <a:fillRect/>
        </a:stretch>
      </xdr:blipFill>
      <xdr:spPr>
        <a:xfrm>
          <a:off x="1152525" y="11401425"/>
          <a:ext cx="2463859" cy="1774526"/>
        </a:xfrm>
        <a:prstGeom prst="rect">
          <a:avLst/>
        </a:prstGeom>
      </xdr:spPr>
    </xdr:pic>
    <xdr:clientData/>
  </xdr:twoCellAnchor>
  <xdr:twoCellAnchor>
    <xdr:from>
      <xdr:col>2</xdr:col>
      <xdr:colOff>35299</xdr:colOff>
      <xdr:row>12</xdr:row>
      <xdr:rowOff>50987</xdr:rowOff>
    </xdr:from>
    <xdr:to>
      <xdr:col>2</xdr:col>
      <xdr:colOff>2769534</xdr:colOff>
      <xdr:row>12</xdr:row>
      <xdr:rowOff>1677521</xdr:rowOff>
    </xdr:to>
    <xdr:pic>
      <xdr:nvPicPr>
        <xdr:cNvPr id="12" name="Picture 11">
          <a:extLst>
            <a:ext uri="{FF2B5EF4-FFF2-40B4-BE49-F238E27FC236}">
              <a16:creationId xmlns:a16="http://schemas.microsoft.com/office/drawing/2014/main" xmlns="" id="{039F6A3A-72D6-49FA-90DE-341AB7C8D29F}"/>
            </a:ext>
          </a:extLst>
        </xdr:cNvPr>
        <xdr:cNvPicPr>
          <a:picLocks noChangeAspect="1"/>
        </xdr:cNvPicPr>
      </xdr:nvPicPr>
      <xdr:blipFill>
        <a:blip xmlns:r="http://schemas.openxmlformats.org/officeDocument/2006/relationships" r:embed="rId10" cstate="print"/>
        <a:stretch>
          <a:fillRect/>
        </a:stretch>
      </xdr:blipFill>
      <xdr:spPr>
        <a:xfrm>
          <a:off x="1092574" y="13214537"/>
          <a:ext cx="2734235" cy="1626534"/>
        </a:xfrm>
        <a:prstGeom prst="rect">
          <a:avLst/>
        </a:prstGeom>
      </xdr:spPr>
    </xdr:pic>
    <xdr:clientData/>
  </xdr:twoCellAnchor>
  <xdr:twoCellAnchor>
    <xdr:from>
      <xdr:col>2</xdr:col>
      <xdr:colOff>78441</xdr:colOff>
      <xdr:row>13</xdr:row>
      <xdr:rowOff>28575</xdr:rowOff>
    </xdr:from>
    <xdr:to>
      <xdr:col>2</xdr:col>
      <xdr:colOff>2731069</xdr:colOff>
      <xdr:row>13</xdr:row>
      <xdr:rowOff>1535206</xdr:rowOff>
    </xdr:to>
    <xdr:pic>
      <xdr:nvPicPr>
        <xdr:cNvPr id="13" name="Picture 12">
          <a:extLst>
            <a:ext uri="{FF2B5EF4-FFF2-40B4-BE49-F238E27FC236}">
              <a16:creationId xmlns:a16="http://schemas.microsoft.com/office/drawing/2014/main" xmlns="" id="{2AADD018-B140-4716-912E-929E3B35669A}"/>
            </a:ext>
          </a:extLst>
        </xdr:cNvPr>
        <xdr:cNvPicPr>
          <a:picLocks noChangeAspect="1"/>
        </xdr:cNvPicPr>
      </xdr:nvPicPr>
      <xdr:blipFill>
        <a:blip xmlns:r="http://schemas.openxmlformats.org/officeDocument/2006/relationships" r:embed="rId11" cstate="print"/>
        <a:stretch>
          <a:fillRect/>
        </a:stretch>
      </xdr:blipFill>
      <xdr:spPr>
        <a:xfrm>
          <a:off x="935691" y="14756606"/>
          <a:ext cx="2652628" cy="1506631"/>
        </a:xfrm>
        <a:prstGeom prst="rect">
          <a:avLst/>
        </a:prstGeom>
      </xdr:spPr>
    </xdr:pic>
    <xdr:clientData/>
  </xdr:twoCellAnchor>
  <xdr:twoCellAnchor>
    <xdr:from>
      <xdr:col>2</xdr:col>
      <xdr:colOff>290793</xdr:colOff>
      <xdr:row>15</xdr:row>
      <xdr:rowOff>38100</xdr:rowOff>
    </xdr:from>
    <xdr:to>
      <xdr:col>2</xdr:col>
      <xdr:colOff>2442322</xdr:colOff>
      <xdr:row>15</xdr:row>
      <xdr:rowOff>1652307</xdr:rowOff>
    </xdr:to>
    <xdr:pic>
      <xdr:nvPicPr>
        <xdr:cNvPr id="14" name="Picture 13">
          <a:extLst>
            <a:ext uri="{FF2B5EF4-FFF2-40B4-BE49-F238E27FC236}">
              <a16:creationId xmlns:a16="http://schemas.microsoft.com/office/drawing/2014/main" xmlns="" id="{3C9ACA96-D4DA-4A5C-80DB-31E249FF75FB}"/>
            </a:ext>
          </a:extLst>
        </xdr:cNvPr>
        <xdr:cNvPicPr>
          <a:picLocks noChangeAspect="1"/>
        </xdr:cNvPicPr>
      </xdr:nvPicPr>
      <xdr:blipFill>
        <a:blip xmlns:r="http://schemas.openxmlformats.org/officeDocument/2006/relationships" r:embed="rId12" cstate="print"/>
        <a:stretch>
          <a:fillRect/>
        </a:stretch>
      </xdr:blipFill>
      <xdr:spPr>
        <a:xfrm>
          <a:off x="1148043" y="16671131"/>
          <a:ext cx="2151529" cy="1614207"/>
        </a:xfrm>
        <a:prstGeom prst="rect">
          <a:avLst/>
        </a:prstGeom>
      </xdr:spPr>
    </xdr:pic>
    <xdr:clientData/>
  </xdr:twoCellAnchor>
  <xdr:twoCellAnchor>
    <xdr:from>
      <xdr:col>2</xdr:col>
      <xdr:colOff>515756</xdr:colOff>
      <xdr:row>16</xdr:row>
      <xdr:rowOff>47625</xdr:rowOff>
    </xdr:from>
    <xdr:to>
      <xdr:col>2</xdr:col>
      <xdr:colOff>1431789</xdr:colOff>
      <xdr:row>16</xdr:row>
      <xdr:rowOff>1104900</xdr:rowOff>
    </xdr:to>
    <xdr:pic>
      <xdr:nvPicPr>
        <xdr:cNvPr id="15" name="Picture 14">
          <a:extLst>
            <a:ext uri="{FF2B5EF4-FFF2-40B4-BE49-F238E27FC236}">
              <a16:creationId xmlns:a16="http://schemas.microsoft.com/office/drawing/2014/main" xmlns="" id="{B487D749-A6DD-4C0E-B41B-03EE6740A918}"/>
            </a:ext>
          </a:extLst>
        </xdr:cNvPr>
        <xdr:cNvPicPr>
          <a:picLocks noChangeAspect="1"/>
        </xdr:cNvPicPr>
      </xdr:nvPicPr>
      <xdr:blipFill>
        <a:blip xmlns:r="http://schemas.openxmlformats.org/officeDocument/2006/relationships" r:embed="rId13" cstate="print"/>
        <a:stretch>
          <a:fillRect/>
        </a:stretch>
      </xdr:blipFill>
      <xdr:spPr>
        <a:xfrm>
          <a:off x="1386613" y="18403661"/>
          <a:ext cx="916033" cy="1057275"/>
        </a:xfrm>
        <a:prstGeom prst="rect">
          <a:avLst/>
        </a:prstGeom>
      </xdr:spPr>
    </xdr:pic>
    <xdr:clientData/>
  </xdr:twoCellAnchor>
  <xdr:twoCellAnchor>
    <xdr:from>
      <xdr:col>2</xdr:col>
      <xdr:colOff>1516715</xdr:colOff>
      <xdr:row>16</xdr:row>
      <xdr:rowOff>114300</xdr:rowOff>
    </xdr:from>
    <xdr:to>
      <xdr:col>2</xdr:col>
      <xdr:colOff>2690606</xdr:colOff>
      <xdr:row>16</xdr:row>
      <xdr:rowOff>1108263</xdr:rowOff>
    </xdr:to>
    <xdr:pic>
      <xdr:nvPicPr>
        <xdr:cNvPr id="16" name="Picture 15">
          <a:extLst>
            <a:ext uri="{FF2B5EF4-FFF2-40B4-BE49-F238E27FC236}">
              <a16:creationId xmlns:a16="http://schemas.microsoft.com/office/drawing/2014/main" xmlns="" id="{B8457523-06EF-4EB7-8DD8-D36E4D9D3D98}"/>
            </a:ext>
          </a:extLst>
        </xdr:cNvPr>
        <xdr:cNvPicPr>
          <a:picLocks noChangeAspect="1"/>
        </xdr:cNvPicPr>
      </xdr:nvPicPr>
      <xdr:blipFill>
        <a:blip xmlns:r="http://schemas.openxmlformats.org/officeDocument/2006/relationships" r:embed="rId14" cstate="print"/>
        <a:stretch>
          <a:fillRect/>
        </a:stretch>
      </xdr:blipFill>
      <xdr:spPr>
        <a:xfrm>
          <a:off x="2573990" y="18707100"/>
          <a:ext cx="1173891" cy="993963"/>
        </a:xfrm>
        <a:prstGeom prst="rect">
          <a:avLst/>
        </a:prstGeom>
      </xdr:spPr>
    </xdr:pic>
    <xdr:clientData/>
  </xdr:twoCellAnchor>
  <xdr:twoCellAnchor>
    <xdr:from>
      <xdr:col>2</xdr:col>
      <xdr:colOff>619125</xdr:colOff>
      <xdr:row>17</xdr:row>
      <xdr:rowOff>19049</xdr:rowOff>
    </xdr:from>
    <xdr:to>
      <xdr:col>2</xdr:col>
      <xdr:colOff>1967223</xdr:colOff>
      <xdr:row>17</xdr:row>
      <xdr:rowOff>1124850</xdr:rowOff>
    </xdr:to>
    <xdr:pic>
      <xdr:nvPicPr>
        <xdr:cNvPr id="17" name="Picture 16">
          <a:extLst>
            <a:ext uri="{FF2B5EF4-FFF2-40B4-BE49-F238E27FC236}">
              <a16:creationId xmlns:a16="http://schemas.microsoft.com/office/drawing/2014/main" xmlns="" id="{A218A278-54CE-4342-A926-B015D13D3ED4}"/>
            </a:ext>
          </a:extLst>
        </xdr:cNvPr>
        <xdr:cNvPicPr>
          <a:picLocks noChangeAspect="1"/>
        </xdr:cNvPicPr>
      </xdr:nvPicPr>
      <xdr:blipFill>
        <a:blip xmlns:r="http://schemas.openxmlformats.org/officeDocument/2006/relationships" r:embed="rId15" cstate="print"/>
        <a:stretch>
          <a:fillRect/>
        </a:stretch>
      </xdr:blipFill>
      <xdr:spPr>
        <a:xfrm>
          <a:off x="1676400" y="19697699"/>
          <a:ext cx="1348098" cy="1105801"/>
        </a:xfrm>
        <a:prstGeom prst="rect">
          <a:avLst/>
        </a:prstGeom>
      </xdr:spPr>
    </xdr:pic>
    <xdr:clientData/>
  </xdr:twoCellAnchor>
  <xdr:twoCellAnchor>
    <xdr:from>
      <xdr:col>2</xdr:col>
      <xdr:colOff>151841</xdr:colOff>
      <xdr:row>18</xdr:row>
      <xdr:rowOff>66675</xdr:rowOff>
    </xdr:from>
    <xdr:to>
      <xdr:col>2</xdr:col>
      <xdr:colOff>2673163</xdr:colOff>
      <xdr:row>18</xdr:row>
      <xdr:rowOff>2462519</xdr:rowOff>
    </xdr:to>
    <xdr:pic>
      <xdr:nvPicPr>
        <xdr:cNvPr id="18" name="Picture 17">
          <a:extLst>
            <a:ext uri="{FF2B5EF4-FFF2-40B4-BE49-F238E27FC236}">
              <a16:creationId xmlns:a16="http://schemas.microsoft.com/office/drawing/2014/main" xmlns="" id="{463F24E1-D680-4095-8925-6178278B7587}"/>
            </a:ext>
          </a:extLst>
        </xdr:cNvPr>
        <xdr:cNvPicPr>
          <a:picLocks noChangeAspect="1"/>
        </xdr:cNvPicPr>
      </xdr:nvPicPr>
      <xdr:blipFill>
        <a:blip xmlns:r="http://schemas.openxmlformats.org/officeDocument/2006/relationships" r:embed="rId16" cstate="print"/>
        <a:stretch>
          <a:fillRect/>
        </a:stretch>
      </xdr:blipFill>
      <xdr:spPr>
        <a:xfrm>
          <a:off x="1009091" y="20747831"/>
          <a:ext cx="2521322" cy="2395844"/>
        </a:xfrm>
        <a:prstGeom prst="rect">
          <a:avLst/>
        </a:prstGeom>
      </xdr:spPr>
    </xdr:pic>
    <xdr:clientData/>
  </xdr:twoCellAnchor>
  <xdr:twoCellAnchor>
    <xdr:from>
      <xdr:col>2</xdr:col>
      <xdr:colOff>165769</xdr:colOff>
      <xdr:row>19</xdr:row>
      <xdr:rowOff>47625</xdr:rowOff>
    </xdr:from>
    <xdr:to>
      <xdr:col>2</xdr:col>
      <xdr:colOff>2754327</xdr:colOff>
      <xdr:row>19</xdr:row>
      <xdr:rowOff>2491537</xdr:rowOff>
    </xdr:to>
    <xdr:pic>
      <xdr:nvPicPr>
        <xdr:cNvPr id="19" name="Picture 18">
          <a:extLst>
            <a:ext uri="{FF2B5EF4-FFF2-40B4-BE49-F238E27FC236}">
              <a16:creationId xmlns:a16="http://schemas.microsoft.com/office/drawing/2014/main" xmlns="" id="{697A60B8-524C-49E3-AA22-59619738E262}"/>
            </a:ext>
          </a:extLst>
        </xdr:cNvPr>
        <xdr:cNvPicPr>
          <a:picLocks noChangeAspect="1"/>
        </xdr:cNvPicPr>
      </xdr:nvPicPr>
      <xdr:blipFill>
        <a:blip xmlns:r="http://schemas.openxmlformats.org/officeDocument/2006/relationships" r:embed="rId17" cstate="print"/>
        <a:stretch>
          <a:fillRect/>
        </a:stretch>
      </xdr:blipFill>
      <xdr:spPr>
        <a:xfrm>
          <a:off x="1036626" y="23247804"/>
          <a:ext cx="2588558" cy="2443912"/>
        </a:xfrm>
        <a:prstGeom prst="rect">
          <a:avLst/>
        </a:prstGeom>
      </xdr:spPr>
    </xdr:pic>
    <xdr:clientData/>
  </xdr:twoCellAnchor>
  <xdr:twoCellAnchor>
    <xdr:from>
      <xdr:col>2</xdr:col>
      <xdr:colOff>78441</xdr:colOff>
      <xdr:row>23</xdr:row>
      <xdr:rowOff>44824</xdr:rowOff>
    </xdr:from>
    <xdr:to>
      <xdr:col>2</xdr:col>
      <xdr:colOff>2723029</xdr:colOff>
      <xdr:row>23</xdr:row>
      <xdr:rowOff>2243576</xdr:rowOff>
    </xdr:to>
    <xdr:pic>
      <xdr:nvPicPr>
        <xdr:cNvPr id="20" name="Picture 19">
          <a:extLst>
            <a:ext uri="{FF2B5EF4-FFF2-40B4-BE49-F238E27FC236}">
              <a16:creationId xmlns:a16="http://schemas.microsoft.com/office/drawing/2014/main" xmlns="" id="{1C469EEC-4B75-4CA8-814A-6147AEBCC705}"/>
            </a:ext>
          </a:extLst>
        </xdr:cNvPr>
        <xdr:cNvPicPr>
          <a:picLocks noChangeAspect="1"/>
        </xdr:cNvPicPr>
      </xdr:nvPicPr>
      <xdr:blipFill>
        <a:blip xmlns:r="http://schemas.openxmlformats.org/officeDocument/2006/relationships" r:embed="rId18" cstate="print"/>
        <a:stretch>
          <a:fillRect/>
        </a:stretch>
      </xdr:blipFill>
      <xdr:spPr>
        <a:xfrm>
          <a:off x="1135716" y="29791399"/>
          <a:ext cx="2644588" cy="2198752"/>
        </a:xfrm>
        <a:prstGeom prst="rect">
          <a:avLst/>
        </a:prstGeom>
      </xdr:spPr>
    </xdr:pic>
    <xdr:clientData/>
  </xdr:twoCellAnchor>
  <xdr:twoCellAnchor>
    <xdr:from>
      <xdr:col>2</xdr:col>
      <xdr:colOff>141756</xdr:colOff>
      <xdr:row>24</xdr:row>
      <xdr:rowOff>28575</xdr:rowOff>
    </xdr:from>
    <xdr:to>
      <xdr:col>2</xdr:col>
      <xdr:colOff>2658071</xdr:colOff>
      <xdr:row>24</xdr:row>
      <xdr:rowOff>2324100</xdr:rowOff>
    </xdr:to>
    <xdr:pic>
      <xdr:nvPicPr>
        <xdr:cNvPr id="21" name="Picture 20">
          <a:extLst>
            <a:ext uri="{FF2B5EF4-FFF2-40B4-BE49-F238E27FC236}">
              <a16:creationId xmlns:a16="http://schemas.microsoft.com/office/drawing/2014/main" xmlns="" id="{0E24F19B-8D74-4773-B77B-F2B8309498EE}"/>
            </a:ext>
          </a:extLst>
        </xdr:cNvPr>
        <xdr:cNvPicPr>
          <a:picLocks noChangeAspect="1"/>
        </xdr:cNvPicPr>
      </xdr:nvPicPr>
      <xdr:blipFill>
        <a:blip xmlns:r="http://schemas.openxmlformats.org/officeDocument/2006/relationships" r:embed="rId19" cstate="print"/>
        <a:stretch>
          <a:fillRect/>
        </a:stretch>
      </xdr:blipFill>
      <xdr:spPr>
        <a:xfrm>
          <a:off x="1199031" y="28260675"/>
          <a:ext cx="2516315" cy="2295525"/>
        </a:xfrm>
        <a:prstGeom prst="rect">
          <a:avLst/>
        </a:prstGeom>
      </xdr:spPr>
    </xdr:pic>
    <xdr:clientData/>
  </xdr:twoCellAnchor>
  <xdr:twoCellAnchor>
    <xdr:from>
      <xdr:col>2</xdr:col>
      <xdr:colOff>71719</xdr:colOff>
      <xdr:row>25</xdr:row>
      <xdr:rowOff>28576</xdr:rowOff>
    </xdr:from>
    <xdr:to>
      <xdr:col>2</xdr:col>
      <xdr:colOff>2698715</xdr:colOff>
      <xdr:row>25</xdr:row>
      <xdr:rowOff>1857376</xdr:rowOff>
    </xdr:to>
    <xdr:pic>
      <xdr:nvPicPr>
        <xdr:cNvPr id="22" name="Picture 21">
          <a:extLst>
            <a:ext uri="{FF2B5EF4-FFF2-40B4-BE49-F238E27FC236}">
              <a16:creationId xmlns:a16="http://schemas.microsoft.com/office/drawing/2014/main" xmlns="" id="{1E5A138B-A049-4881-A138-51D43BE61EC7}"/>
            </a:ext>
          </a:extLst>
        </xdr:cNvPr>
        <xdr:cNvPicPr>
          <a:picLocks noChangeAspect="1"/>
        </xdr:cNvPicPr>
      </xdr:nvPicPr>
      <xdr:blipFill>
        <a:blip xmlns:r="http://schemas.openxmlformats.org/officeDocument/2006/relationships" r:embed="rId20" cstate="print"/>
        <a:stretch>
          <a:fillRect/>
        </a:stretch>
      </xdr:blipFill>
      <xdr:spPr>
        <a:xfrm>
          <a:off x="928969" y="32770764"/>
          <a:ext cx="2626996" cy="1828800"/>
        </a:xfrm>
        <a:prstGeom prst="rect">
          <a:avLst/>
        </a:prstGeom>
      </xdr:spPr>
    </xdr:pic>
    <xdr:clientData/>
  </xdr:twoCellAnchor>
  <xdr:twoCellAnchor>
    <xdr:from>
      <xdr:col>2</xdr:col>
      <xdr:colOff>48187</xdr:colOff>
      <xdr:row>26</xdr:row>
      <xdr:rowOff>47625</xdr:rowOff>
    </xdr:from>
    <xdr:to>
      <xdr:col>2</xdr:col>
      <xdr:colOff>2670363</xdr:colOff>
      <xdr:row>26</xdr:row>
      <xdr:rowOff>2039652</xdr:rowOff>
    </xdr:to>
    <xdr:pic>
      <xdr:nvPicPr>
        <xdr:cNvPr id="23" name="Picture 22">
          <a:extLst>
            <a:ext uri="{FF2B5EF4-FFF2-40B4-BE49-F238E27FC236}">
              <a16:creationId xmlns:a16="http://schemas.microsoft.com/office/drawing/2014/main" xmlns="" id="{7399B32C-791B-4126-939B-0DAB45A49F7F}"/>
            </a:ext>
          </a:extLst>
        </xdr:cNvPr>
        <xdr:cNvPicPr>
          <a:picLocks noChangeAspect="1"/>
        </xdr:cNvPicPr>
      </xdr:nvPicPr>
      <xdr:blipFill>
        <a:blip xmlns:r="http://schemas.openxmlformats.org/officeDocument/2006/relationships" r:embed="rId21" cstate="print"/>
        <a:stretch>
          <a:fillRect/>
        </a:stretch>
      </xdr:blipFill>
      <xdr:spPr>
        <a:xfrm>
          <a:off x="1105462" y="32594550"/>
          <a:ext cx="2622176" cy="1992027"/>
        </a:xfrm>
        <a:prstGeom prst="rect">
          <a:avLst/>
        </a:prstGeom>
      </xdr:spPr>
    </xdr:pic>
    <xdr:clientData/>
  </xdr:twoCellAnchor>
  <xdr:twoCellAnchor>
    <xdr:from>
      <xdr:col>2</xdr:col>
      <xdr:colOff>134470</xdr:colOff>
      <xdr:row>27</xdr:row>
      <xdr:rowOff>28575</xdr:rowOff>
    </xdr:from>
    <xdr:to>
      <xdr:col>2</xdr:col>
      <xdr:colOff>2700617</xdr:colOff>
      <xdr:row>27</xdr:row>
      <xdr:rowOff>1752809</xdr:rowOff>
    </xdr:to>
    <xdr:pic>
      <xdr:nvPicPr>
        <xdr:cNvPr id="24" name="Picture 23">
          <a:extLst>
            <a:ext uri="{FF2B5EF4-FFF2-40B4-BE49-F238E27FC236}">
              <a16:creationId xmlns:a16="http://schemas.microsoft.com/office/drawing/2014/main" xmlns="" id="{C4A9CF07-E651-44E7-A19C-542A9F7B8FDA}"/>
            </a:ext>
          </a:extLst>
        </xdr:cNvPr>
        <xdr:cNvPicPr>
          <a:picLocks noChangeAspect="1"/>
        </xdr:cNvPicPr>
      </xdr:nvPicPr>
      <xdr:blipFill>
        <a:blip xmlns:r="http://schemas.openxmlformats.org/officeDocument/2006/relationships" r:embed="rId22" cstate="print"/>
        <a:stretch>
          <a:fillRect/>
        </a:stretch>
      </xdr:blipFill>
      <xdr:spPr>
        <a:xfrm>
          <a:off x="1191745" y="35975925"/>
          <a:ext cx="2566147" cy="1724234"/>
        </a:xfrm>
        <a:prstGeom prst="rect">
          <a:avLst/>
        </a:prstGeom>
      </xdr:spPr>
    </xdr:pic>
    <xdr:clientData/>
  </xdr:twoCellAnchor>
  <xdr:twoCellAnchor>
    <xdr:from>
      <xdr:col>2</xdr:col>
      <xdr:colOff>65554</xdr:colOff>
      <xdr:row>28</xdr:row>
      <xdr:rowOff>38100</xdr:rowOff>
    </xdr:from>
    <xdr:to>
      <xdr:col>2</xdr:col>
      <xdr:colOff>2761091</xdr:colOff>
      <xdr:row>28</xdr:row>
      <xdr:rowOff>2769534</xdr:rowOff>
    </xdr:to>
    <xdr:pic>
      <xdr:nvPicPr>
        <xdr:cNvPr id="25" name="Picture 24">
          <a:extLst>
            <a:ext uri="{FF2B5EF4-FFF2-40B4-BE49-F238E27FC236}">
              <a16:creationId xmlns:a16="http://schemas.microsoft.com/office/drawing/2014/main" xmlns="" id="{677577A9-EF94-4459-BDB1-4B20B83BAD0C}"/>
            </a:ext>
          </a:extLst>
        </xdr:cNvPr>
        <xdr:cNvPicPr>
          <a:picLocks noChangeAspect="1"/>
        </xdr:cNvPicPr>
      </xdr:nvPicPr>
      <xdr:blipFill>
        <a:blip xmlns:r="http://schemas.openxmlformats.org/officeDocument/2006/relationships" r:embed="rId23" cstate="print"/>
        <a:stretch>
          <a:fillRect/>
        </a:stretch>
      </xdr:blipFill>
      <xdr:spPr>
        <a:xfrm>
          <a:off x="922804" y="38554819"/>
          <a:ext cx="2695537" cy="2731434"/>
        </a:xfrm>
        <a:prstGeom prst="rect">
          <a:avLst/>
        </a:prstGeom>
      </xdr:spPr>
    </xdr:pic>
    <xdr:clientData/>
  </xdr:twoCellAnchor>
  <xdr:twoCellAnchor>
    <xdr:from>
      <xdr:col>2</xdr:col>
      <xdr:colOff>466725</xdr:colOff>
      <xdr:row>29</xdr:row>
      <xdr:rowOff>54064</xdr:rowOff>
    </xdr:from>
    <xdr:to>
      <xdr:col>2</xdr:col>
      <xdr:colOff>2031153</xdr:colOff>
      <xdr:row>29</xdr:row>
      <xdr:rowOff>1847850</xdr:rowOff>
    </xdr:to>
    <xdr:pic>
      <xdr:nvPicPr>
        <xdr:cNvPr id="26" name="Picture 25">
          <a:extLst>
            <a:ext uri="{FF2B5EF4-FFF2-40B4-BE49-F238E27FC236}">
              <a16:creationId xmlns:a16="http://schemas.microsoft.com/office/drawing/2014/main" xmlns="" id="{1E293E15-2372-4F02-974E-1B441AFC5FCB}"/>
            </a:ext>
          </a:extLst>
        </xdr:cNvPr>
        <xdr:cNvPicPr>
          <a:picLocks noChangeAspect="1"/>
        </xdr:cNvPicPr>
      </xdr:nvPicPr>
      <xdr:blipFill rotWithShape="1">
        <a:blip xmlns:r="http://schemas.openxmlformats.org/officeDocument/2006/relationships" r:embed="rId24" cstate="print"/>
        <a:srcRect l="4434" t="1879" r="5145" b="3490"/>
        <a:stretch/>
      </xdr:blipFill>
      <xdr:spPr>
        <a:xfrm>
          <a:off x="1524000" y="40582939"/>
          <a:ext cx="1564428" cy="1793786"/>
        </a:xfrm>
        <a:prstGeom prst="rect">
          <a:avLst/>
        </a:prstGeom>
      </xdr:spPr>
    </xdr:pic>
    <xdr:clientData/>
  </xdr:twoCellAnchor>
  <xdr:twoCellAnchor>
    <xdr:from>
      <xdr:col>2</xdr:col>
      <xdr:colOff>136072</xdr:colOff>
      <xdr:row>30</xdr:row>
      <xdr:rowOff>28575</xdr:rowOff>
    </xdr:from>
    <xdr:to>
      <xdr:col>2</xdr:col>
      <xdr:colOff>2707822</xdr:colOff>
      <xdr:row>30</xdr:row>
      <xdr:rowOff>2449083</xdr:rowOff>
    </xdr:to>
    <xdr:pic>
      <xdr:nvPicPr>
        <xdr:cNvPr id="27" name="Picture 26">
          <a:extLst>
            <a:ext uri="{FF2B5EF4-FFF2-40B4-BE49-F238E27FC236}">
              <a16:creationId xmlns:a16="http://schemas.microsoft.com/office/drawing/2014/main" xmlns="" id="{A1BB2F9B-0AAA-435F-B837-3617A2812398}"/>
            </a:ext>
          </a:extLst>
        </xdr:cNvPr>
        <xdr:cNvPicPr>
          <a:picLocks noChangeAspect="1"/>
        </xdr:cNvPicPr>
      </xdr:nvPicPr>
      <xdr:blipFill>
        <a:blip xmlns:r="http://schemas.openxmlformats.org/officeDocument/2006/relationships" r:embed="rId25" cstate="print"/>
        <a:stretch>
          <a:fillRect/>
        </a:stretch>
      </xdr:blipFill>
      <xdr:spPr>
        <a:xfrm>
          <a:off x="1193347" y="42443400"/>
          <a:ext cx="2571750" cy="2420508"/>
        </a:xfrm>
        <a:prstGeom prst="rect">
          <a:avLst/>
        </a:prstGeom>
      </xdr:spPr>
    </xdr:pic>
    <xdr:clientData/>
  </xdr:twoCellAnchor>
  <xdr:twoCellAnchor>
    <xdr:from>
      <xdr:col>2</xdr:col>
      <xdr:colOff>81643</xdr:colOff>
      <xdr:row>31</xdr:row>
      <xdr:rowOff>28576</xdr:rowOff>
    </xdr:from>
    <xdr:to>
      <xdr:col>2</xdr:col>
      <xdr:colOff>2735035</xdr:colOff>
      <xdr:row>31</xdr:row>
      <xdr:rowOff>1806576</xdr:rowOff>
    </xdr:to>
    <xdr:pic>
      <xdr:nvPicPr>
        <xdr:cNvPr id="28" name="Picture 27">
          <a:extLst>
            <a:ext uri="{FF2B5EF4-FFF2-40B4-BE49-F238E27FC236}">
              <a16:creationId xmlns:a16="http://schemas.microsoft.com/office/drawing/2014/main" xmlns="" id="{542C218E-A3CF-42CD-959D-F8CDA0624ABC}"/>
            </a:ext>
          </a:extLst>
        </xdr:cNvPr>
        <xdr:cNvPicPr>
          <a:picLocks noChangeAspect="1"/>
        </xdr:cNvPicPr>
      </xdr:nvPicPr>
      <xdr:blipFill>
        <a:blip xmlns:r="http://schemas.openxmlformats.org/officeDocument/2006/relationships" r:embed="rId26" cstate="print"/>
        <a:stretch>
          <a:fillRect/>
        </a:stretch>
      </xdr:blipFill>
      <xdr:spPr>
        <a:xfrm>
          <a:off x="938893" y="45700951"/>
          <a:ext cx="2653392" cy="1778000"/>
        </a:xfrm>
        <a:prstGeom prst="rect">
          <a:avLst/>
        </a:prstGeom>
      </xdr:spPr>
    </xdr:pic>
    <xdr:clientData/>
  </xdr:twoCellAnchor>
  <xdr:twoCellAnchor>
    <xdr:from>
      <xdr:col>2</xdr:col>
      <xdr:colOff>210111</xdr:colOff>
      <xdr:row>33</xdr:row>
      <xdr:rowOff>47625</xdr:rowOff>
    </xdr:from>
    <xdr:to>
      <xdr:col>2</xdr:col>
      <xdr:colOff>2343151</xdr:colOff>
      <xdr:row>33</xdr:row>
      <xdr:rowOff>1725372</xdr:rowOff>
    </xdr:to>
    <xdr:pic>
      <xdr:nvPicPr>
        <xdr:cNvPr id="29" name="Picture 28">
          <a:extLst>
            <a:ext uri="{FF2B5EF4-FFF2-40B4-BE49-F238E27FC236}">
              <a16:creationId xmlns:a16="http://schemas.microsoft.com/office/drawing/2014/main" xmlns="" id="{9C4CBA2C-AEDF-41C2-9436-48D1C5A681C7}"/>
            </a:ext>
          </a:extLst>
        </xdr:cNvPr>
        <xdr:cNvPicPr>
          <a:picLocks noChangeAspect="1"/>
        </xdr:cNvPicPr>
      </xdr:nvPicPr>
      <xdr:blipFill>
        <a:blip xmlns:r="http://schemas.openxmlformats.org/officeDocument/2006/relationships" r:embed="rId27" cstate="print"/>
        <a:stretch>
          <a:fillRect/>
        </a:stretch>
      </xdr:blipFill>
      <xdr:spPr>
        <a:xfrm>
          <a:off x="1267386" y="47091600"/>
          <a:ext cx="2133040" cy="1677747"/>
        </a:xfrm>
        <a:prstGeom prst="rect">
          <a:avLst/>
        </a:prstGeom>
      </xdr:spPr>
    </xdr:pic>
    <xdr:clientData/>
  </xdr:twoCellAnchor>
  <xdr:twoCellAnchor>
    <xdr:from>
      <xdr:col>2</xdr:col>
      <xdr:colOff>216275</xdr:colOff>
      <xdr:row>34</xdr:row>
      <xdr:rowOff>29136</xdr:rowOff>
    </xdr:from>
    <xdr:to>
      <xdr:col>2</xdr:col>
      <xdr:colOff>2476501</xdr:colOff>
      <xdr:row>34</xdr:row>
      <xdr:rowOff>1791365</xdr:rowOff>
    </xdr:to>
    <xdr:pic>
      <xdr:nvPicPr>
        <xdr:cNvPr id="30" name="Picture 29">
          <a:extLst>
            <a:ext uri="{FF2B5EF4-FFF2-40B4-BE49-F238E27FC236}">
              <a16:creationId xmlns:a16="http://schemas.microsoft.com/office/drawing/2014/main" xmlns="" id="{6A4E2E92-640C-48D2-9890-49C91009D130}"/>
            </a:ext>
          </a:extLst>
        </xdr:cNvPr>
        <xdr:cNvPicPr>
          <a:picLocks noChangeAspect="1"/>
        </xdr:cNvPicPr>
      </xdr:nvPicPr>
      <xdr:blipFill>
        <a:blip xmlns:r="http://schemas.openxmlformats.org/officeDocument/2006/relationships" r:embed="rId28" cstate="print"/>
        <a:stretch>
          <a:fillRect/>
        </a:stretch>
      </xdr:blipFill>
      <xdr:spPr>
        <a:xfrm>
          <a:off x="1273550" y="48835236"/>
          <a:ext cx="2260226" cy="1762229"/>
        </a:xfrm>
        <a:prstGeom prst="rect">
          <a:avLst/>
        </a:prstGeom>
      </xdr:spPr>
    </xdr:pic>
    <xdr:clientData/>
  </xdr:twoCellAnchor>
  <xdr:twoCellAnchor>
    <xdr:from>
      <xdr:col>2</xdr:col>
      <xdr:colOff>189940</xdr:colOff>
      <xdr:row>35</xdr:row>
      <xdr:rowOff>67797</xdr:rowOff>
    </xdr:from>
    <xdr:to>
      <xdr:col>2</xdr:col>
      <xdr:colOff>2362200</xdr:colOff>
      <xdr:row>35</xdr:row>
      <xdr:rowOff>1268218</xdr:rowOff>
    </xdr:to>
    <xdr:pic>
      <xdr:nvPicPr>
        <xdr:cNvPr id="31" name="Picture 30">
          <a:extLst>
            <a:ext uri="{FF2B5EF4-FFF2-40B4-BE49-F238E27FC236}">
              <a16:creationId xmlns:a16="http://schemas.microsoft.com/office/drawing/2014/main" xmlns="" id="{A7BD7FE6-CCA3-4C44-9358-AAD88D63E062}"/>
            </a:ext>
          </a:extLst>
        </xdr:cNvPr>
        <xdr:cNvPicPr>
          <a:picLocks noChangeAspect="1"/>
        </xdr:cNvPicPr>
      </xdr:nvPicPr>
      <xdr:blipFill>
        <a:blip xmlns:r="http://schemas.openxmlformats.org/officeDocument/2006/relationships" r:embed="rId29" cstate="print"/>
        <a:stretch>
          <a:fillRect/>
        </a:stretch>
      </xdr:blipFill>
      <xdr:spPr>
        <a:xfrm>
          <a:off x="1247215" y="49359672"/>
          <a:ext cx="2172260" cy="1200421"/>
        </a:xfrm>
        <a:prstGeom prst="rect">
          <a:avLst/>
        </a:prstGeom>
      </xdr:spPr>
    </xdr:pic>
    <xdr:clientData/>
  </xdr:twoCellAnchor>
  <xdr:twoCellAnchor>
    <xdr:from>
      <xdr:col>2</xdr:col>
      <xdr:colOff>206749</xdr:colOff>
      <xdr:row>36</xdr:row>
      <xdr:rowOff>38100</xdr:rowOff>
    </xdr:from>
    <xdr:to>
      <xdr:col>2</xdr:col>
      <xdr:colOff>2098140</xdr:colOff>
      <xdr:row>36</xdr:row>
      <xdr:rowOff>1409700</xdr:rowOff>
    </xdr:to>
    <xdr:pic>
      <xdr:nvPicPr>
        <xdr:cNvPr id="32" name="Picture 31">
          <a:extLst>
            <a:ext uri="{FF2B5EF4-FFF2-40B4-BE49-F238E27FC236}">
              <a16:creationId xmlns:a16="http://schemas.microsoft.com/office/drawing/2014/main" xmlns="" id="{B4E34817-80FA-43B1-BFE0-FDFFA82547F1}"/>
            </a:ext>
          </a:extLst>
        </xdr:cNvPr>
        <xdr:cNvPicPr>
          <a:picLocks noChangeAspect="1"/>
        </xdr:cNvPicPr>
      </xdr:nvPicPr>
      <xdr:blipFill>
        <a:blip xmlns:r="http://schemas.openxmlformats.org/officeDocument/2006/relationships" r:embed="rId30" cstate="print"/>
        <a:stretch>
          <a:fillRect/>
        </a:stretch>
      </xdr:blipFill>
      <xdr:spPr>
        <a:xfrm>
          <a:off x="1264024" y="50615850"/>
          <a:ext cx="1891391" cy="1371600"/>
        </a:xfrm>
        <a:prstGeom prst="rect">
          <a:avLst/>
        </a:prstGeom>
      </xdr:spPr>
    </xdr:pic>
    <xdr:clientData/>
  </xdr:twoCellAnchor>
  <xdr:twoCellAnchor>
    <xdr:from>
      <xdr:col>2</xdr:col>
      <xdr:colOff>313204</xdr:colOff>
      <xdr:row>37</xdr:row>
      <xdr:rowOff>76201</xdr:rowOff>
    </xdr:from>
    <xdr:to>
      <xdr:col>2</xdr:col>
      <xdr:colOff>2200275</xdr:colOff>
      <xdr:row>37</xdr:row>
      <xdr:rowOff>1500768</xdr:rowOff>
    </xdr:to>
    <xdr:pic>
      <xdr:nvPicPr>
        <xdr:cNvPr id="33" name="Picture 32">
          <a:extLst>
            <a:ext uri="{FF2B5EF4-FFF2-40B4-BE49-F238E27FC236}">
              <a16:creationId xmlns:a16="http://schemas.microsoft.com/office/drawing/2014/main" xmlns="" id="{C522886E-058B-4C11-833A-04E1B609F44E}"/>
            </a:ext>
          </a:extLst>
        </xdr:cNvPr>
        <xdr:cNvPicPr>
          <a:picLocks noChangeAspect="1"/>
        </xdr:cNvPicPr>
      </xdr:nvPicPr>
      <xdr:blipFill>
        <a:blip xmlns:r="http://schemas.openxmlformats.org/officeDocument/2006/relationships" r:embed="rId31" cstate="print"/>
        <a:stretch>
          <a:fillRect/>
        </a:stretch>
      </xdr:blipFill>
      <xdr:spPr>
        <a:xfrm>
          <a:off x="1370479" y="52111276"/>
          <a:ext cx="1887071" cy="1424567"/>
        </a:xfrm>
        <a:prstGeom prst="rect">
          <a:avLst/>
        </a:prstGeom>
      </xdr:spPr>
    </xdr:pic>
    <xdr:clientData/>
  </xdr:twoCellAnchor>
  <xdr:twoCellAnchor>
    <xdr:from>
      <xdr:col>2</xdr:col>
      <xdr:colOff>44824</xdr:colOff>
      <xdr:row>38</xdr:row>
      <xdr:rowOff>19050</xdr:rowOff>
    </xdr:from>
    <xdr:to>
      <xdr:col>2</xdr:col>
      <xdr:colOff>2745441</xdr:colOff>
      <xdr:row>38</xdr:row>
      <xdr:rowOff>2509528</xdr:rowOff>
    </xdr:to>
    <xdr:pic>
      <xdr:nvPicPr>
        <xdr:cNvPr id="34" name="Picture 33">
          <a:extLst>
            <a:ext uri="{FF2B5EF4-FFF2-40B4-BE49-F238E27FC236}">
              <a16:creationId xmlns:a16="http://schemas.microsoft.com/office/drawing/2014/main" xmlns="" id="{20F58686-9A6C-4811-84A4-CEFB8382AC9C}"/>
            </a:ext>
          </a:extLst>
        </xdr:cNvPr>
        <xdr:cNvPicPr>
          <a:picLocks noChangeAspect="1"/>
        </xdr:cNvPicPr>
      </xdr:nvPicPr>
      <xdr:blipFill>
        <a:blip xmlns:r="http://schemas.openxmlformats.org/officeDocument/2006/relationships" r:embed="rId32" cstate="print"/>
        <a:stretch>
          <a:fillRect/>
        </a:stretch>
      </xdr:blipFill>
      <xdr:spPr>
        <a:xfrm>
          <a:off x="915681" y="53467907"/>
          <a:ext cx="2700617" cy="2490478"/>
        </a:xfrm>
        <a:prstGeom prst="rect">
          <a:avLst/>
        </a:prstGeom>
      </xdr:spPr>
    </xdr:pic>
    <xdr:clientData/>
  </xdr:twoCellAnchor>
  <xdr:twoCellAnchor>
    <xdr:from>
      <xdr:col>2</xdr:col>
      <xdr:colOff>64681</xdr:colOff>
      <xdr:row>39</xdr:row>
      <xdr:rowOff>56029</xdr:rowOff>
    </xdr:from>
    <xdr:to>
      <xdr:col>2</xdr:col>
      <xdr:colOff>2756647</xdr:colOff>
      <xdr:row>39</xdr:row>
      <xdr:rowOff>1822126</xdr:rowOff>
    </xdr:to>
    <xdr:pic>
      <xdr:nvPicPr>
        <xdr:cNvPr id="35" name="Picture 34">
          <a:extLst>
            <a:ext uri="{FF2B5EF4-FFF2-40B4-BE49-F238E27FC236}">
              <a16:creationId xmlns:a16="http://schemas.microsoft.com/office/drawing/2014/main" xmlns="" id="{CC114B27-391E-4704-B912-64F0F8050BBD}"/>
            </a:ext>
          </a:extLst>
        </xdr:cNvPr>
        <xdr:cNvPicPr>
          <a:picLocks noChangeAspect="1"/>
        </xdr:cNvPicPr>
      </xdr:nvPicPr>
      <xdr:blipFill>
        <a:blip xmlns:r="http://schemas.openxmlformats.org/officeDocument/2006/relationships" r:embed="rId33" cstate="print"/>
        <a:stretch>
          <a:fillRect/>
        </a:stretch>
      </xdr:blipFill>
      <xdr:spPr>
        <a:xfrm>
          <a:off x="1121956" y="63835429"/>
          <a:ext cx="2691966" cy="1766097"/>
        </a:xfrm>
        <a:prstGeom prst="rect">
          <a:avLst/>
        </a:prstGeom>
      </xdr:spPr>
    </xdr:pic>
    <xdr:clientData/>
  </xdr:twoCellAnchor>
  <xdr:twoCellAnchor>
    <xdr:from>
      <xdr:col>2</xdr:col>
      <xdr:colOff>80841</xdr:colOff>
      <xdr:row>40</xdr:row>
      <xdr:rowOff>122465</xdr:rowOff>
    </xdr:from>
    <xdr:to>
      <xdr:col>2</xdr:col>
      <xdr:colOff>2598558</xdr:colOff>
      <xdr:row>40</xdr:row>
      <xdr:rowOff>2081893</xdr:rowOff>
    </xdr:to>
    <xdr:pic>
      <xdr:nvPicPr>
        <xdr:cNvPr id="36" name="Picture 35">
          <a:extLst>
            <a:ext uri="{FF2B5EF4-FFF2-40B4-BE49-F238E27FC236}">
              <a16:creationId xmlns:a16="http://schemas.microsoft.com/office/drawing/2014/main" xmlns="" id="{01EF8C89-2460-4279-9909-2AFFACAF5E36}"/>
            </a:ext>
          </a:extLst>
        </xdr:cNvPr>
        <xdr:cNvPicPr>
          <a:picLocks noChangeAspect="1"/>
        </xdr:cNvPicPr>
      </xdr:nvPicPr>
      <xdr:blipFill rotWithShape="1">
        <a:blip xmlns:r="http://schemas.openxmlformats.org/officeDocument/2006/relationships" r:embed="rId34" cstate="print"/>
        <a:srcRect b="3161"/>
        <a:stretch/>
      </xdr:blipFill>
      <xdr:spPr>
        <a:xfrm>
          <a:off x="951698" y="60252429"/>
          <a:ext cx="2517717" cy="1959428"/>
        </a:xfrm>
        <a:prstGeom prst="rect">
          <a:avLst/>
        </a:prstGeom>
      </xdr:spPr>
    </xdr:pic>
    <xdr:clientData/>
  </xdr:twoCellAnchor>
  <xdr:twoCellAnchor>
    <xdr:from>
      <xdr:col>2</xdr:col>
      <xdr:colOff>363071</xdr:colOff>
      <xdr:row>41</xdr:row>
      <xdr:rowOff>71717</xdr:rowOff>
    </xdr:from>
    <xdr:to>
      <xdr:col>2</xdr:col>
      <xdr:colOff>1866900</xdr:colOff>
      <xdr:row>41</xdr:row>
      <xdr:rowOff>1055786</xdr:rowOff>
    </xdr:to>
    <xdr:pic>
      <xdr:nvPicPr>
        <xdr:cNvPr id="37" name="Picture 36">
          <a:extLst>
            <a:ext uri="{FF2B5EF4-FFF2-40B4-BE49-F238E27FC236}">
              <a16:creationId xmlns:a16="http://schemas.microsoft.com/office/drawing/2014/main" xmlns="" id="{76766F16-F1BC-414C-A3CF-C3315DFCFCDE}"/>
            </a:ext>
          </a:extLst>
        </xdr:cNvPr>
        <xdr:cNvPicPr>
          <a:picLocks noChangeAspect="1"/>
        </xdr:cNvPicPr>
      </xdr:nvPicPr>
      <xdr:blipFill>
        <a:blip xmlns:r="http://schemas.openxmlformats.org/officeDocument/2006/relationships" r:embed="rId35" cstate="print"/>
        <a:stretch>
          <a:fillRect/>
        </a:stretch>
      </xdr:blipFill>
      <xdr:spPr>
        <a:xfrm>
          <a:off x="1233928" y="60160860"/>
          <a:ext cx="1503829" cy="984069"/>
        </a:xfrm>
        <a:prstGeom prst="rect">
          <a:avLst/>
        </a:prstGeom>
      </xdr:spPr>
    </xdr:pic>
    <xdr:clientData/>
  </xdr:twoCellAnchor>
  <xdr:twoCellAnchor>
    <xdr:from>
      <xdr:col>2</xdr:col>
      <xdr:colOff>1846730</xdr:colOff>
      <xdr:row>11</xdr:row>
      <xdr:rowOff>1219200</xdr:rowOff>
    </xdr:from>
    <xdr:to>
      <xdr:col>2</xdr:col>
      <xdr:colOff>2639670</xdr:colOff>
      <xdr:row>11</xdr:row>
      <xdr:rowOff>1707038</xdr:rowOff>
    </xdr:to>
    <xdr:pic>
      <xdr:nvPicPr>
        <xdr:cNvPr id="10" name="Picture 9">
          <a:extLst>
            <a:ext uri="{FF2B5EF4-FFF2-40B4-BE49-F238E27FC236}">
              <a16:creationId xmlns:a16="http://schemas.microsoft.com/office/drawing/2014/main" xmlns="" id="{1F687AEB-7FAD-4D6C-821D-89C265292B2B}"/>
            </a:ext>
          </a:extLst>
        </xdr:cNvPr>
        <xdr:cNvPicPr>
          <a:picLocks noChangeAspect="1"/>
        </xdr:cNvPicPr>
      </xdr:nvPicPr>
      <xdr:blipFill>
        <a:blip xmlns:r="http://schemas.openxmlformats.org/officeDocument/2006/relationships" r:embed="rId36" cstate="print"/>
        <a:stretch>
          <a:fillRect/>
        </a:stretch>
      </xdr:blipFill>
      <xdr:spPr>
        <a:xfrm>
          <a:off x="2904005" y="12496800"/>
          <a:ext cx="792940" cy="487838"/>
        </a:xfrm>
        <a:prstGeom prst="rect">
          <a:avLst/>
        </a:prstGeom>
      </xdr:spPr>
    </xdr:pic>
    <xdr:clientData/>
  </xdr:twoCellAnchor>
  <xdr:twoCellAnchor editAs="oneCell">
    <xdr:from>
      <xdr:col>15</xdr:col>
      <xdr:colOff>464343</xdr:colOff>
      <xdr:row>17</xdr:row>
      <xdr:rowOff>154781</xdr:rowOff>
    </xdr:from>
    <xdr:to>
      <xdr:col>15</xdr:col>
      <xdr:colOff>921486</xdr:colOff>
      <xdr:row>17</xdr:row>
      <xdr:rowOff>1154781</xdr:rowOff>
    </xdr:to>
    <xdr:pic>
      <xdr:nvPicPr>
        <xdr:cNvPr id="38" name="Picture 37"/>
        <xdr:cNvPicPr>
          <a:picLocks noChangeAspect="1"/>
        </xdr:cNvPicPr>
      </xdr:nvPicPr>
      <xdr:blipFill>
        <a:blip xmlns:r="http://schemas.openxmlformats.org/officeDocument/2006/relationships" r:embed="rId37" cstate="print"/>
        <a:stretch>
          <a:fillRect/>
        </a:stretch>
      </xdr:blipFill>
      <xdr:spPr>
        <a:xfrm>
          <a:off x="13120687" y="19692937"/>
          <a:ext cx="457143" cy="1000000"/>
        </a:xfrm>
        <a:prstGeom prst="rect">
          <a:avLst/>
        </a:prstGeom>
      </xdr:spPr>
    </xdr:pic>
    <xdr:clientData/>
  </xdr:twoCellAnchor>
  <xdr:twoCellAnchor editAs="oneCell">
    <xdr:from>
      <xdr:col>15</xdr:col>
      <xdr:colOff>428625</xdr:colOff>
      <xdr:row>17</xdr:row>
      <xdr:rowOff>1357314</xdr:rowOff>
    </xdr:from>
    <xdr:to>
      <xdr:col>15</xdr:col>
      <xdr:colOff>1107282</xdr:colOff>
      <xdr:row>17</xdr:row>
      <xdr:rowOff>1967247</xdr:rowOff>
    </xdr:to>
    <xdr:pic>
      <xdr:nvPicPr>
        <xdr:cNvPr id="39" name="Picture 38"/>
        <xdr:cNvPicPr>
          <a:picLocks noChangeAspect="1"/>
        </xdr:cNvPicPr>
      </xdr:nvPicPr>
      <xdr:blipFill>
        <a:blip xmlns:r="http://schemas.openxmlformats.org/officeDocument/2006/relationships" r:embed="rId38" cstate="print"/>
        <a:stretch>
          <a:fillRect/>
        </a:stretch>
      </xdr:blipFill>
      <xdr:spPr>
        <a:xfrm>
          <a:off x="13084969" y="20895470"/>
          <a:ext cx="678657" cy="609933"/>
        </a:xfrm>
        <a:prstGeom prst="rect">
          <a:avLst/>
        </a:prstGeom>
      </xdr:spPr>
    </xdr:pic>
    <xdr:clientData/>
  </xdr:twoCellAnchor>
  <xdr:twoCellAnchor editAs="oneCell">
    <xdr:from>
      <xdr:col>15</xdr:col>
      <xdr:colOff>321469</xdr:colOff>
      <xdr:row>15</xdr:row>
      <xdr:rowOff>190499</xdr:rowOff>
    </xdr:from>
    <xdr:to>
      <xdr:col>15</xdr:col>
      <xdr:colOff>988218</xdr:colOff>
      <xdr:row>15</xdr:row>
      <xdr:rowOff>2779404</xdr:rowOff>
    </xdr:to>
    <xdr:pic>
      <xdr:nvPicPr>
        <xdr:cNvPr id="40" name="Picture 39"/>
        <xdr:cNvPicPr>
          <a:picLocks noChangeAspect="1"/>
        </xdr:cNvPicPr>
      </xdr:nvPicPr>
      <xdr:blipFill>
        <a:blip xmlns:r="http://schemas.openxmlformats.org/officeDocument/2006/relationships" r:embed="rId39" cstate="print"/>
        <a:stretch>
          <a:fillRect/>
        </a:stretch>
      </xdr:blipFill>
      <xdr:spPr>
        <a:xfrm>
          <a:off x="12977813" y="16823530"/>
          <a:ext cx="666749" cy="2588905"/>
        </a:xfrm>
        <a:prstGeom prst="rect">
          <a:avLst/>
        </a:prstGeom>
      </xdr:spPr>
    </xdr:pic>
    <xdr:clientData/>
  </xdr:twoCellAnchor>
  <xdr:twoCellAnchor editAs="oneCell">
    <xdr:from>
      <xdr:col>15</xdr:col>
      <xdr:colOff>357188</xdr:colOff>
      <xdr:row>15</xdr:row>
      <xdr:rowOff>3000375</xdr:rowOff>
    </xdr:from>
    <xdr:to>
      <xdr:col>15</xdr:col>
      <xdr:colOff>976236</xdr:colOff>
      <xdr:row>15</xdr:row>
      <xdr:rowOff>3686089</xdr:rowOff>
    </xdr:to>
    <xdr:pic>
      <xdr:nvPicPr>
        <xdr:cNvPr id="41" name="Picture 40"/>
        <xdr:cNvPicPr>
          <a:picLocks noChangeAspect="1"/>
        </xdr:cNvPicPr>
      </xdr:nvPicPr>
      <xdr:blipFill>
        <a:blip xmlns:r="http://schemas.openxmlformats.org/officeDocument/2006/relationships" r:embed="rId40" cstate="print"/>
        <a:stretch>
          <a:fillRect/>
        </a:stretch>
      </xdr:blipFill>
      <xdr:spPr>
        <a:xfrm>
          <a:off x="13013532" y="19633406"/>
          <a:ext cx="619048" cy="685714"/>
        </a:xfrm>
        <a:prstGeom prst="rect">
          <a:avLst/>
        </a:prstGeom>
      </xdr:spPr>
    </xdr:pic>
    <xdr:clientData/>
  </xdr:twoCellAnchor>
  <xdr:twoCellAnchor editAs="oneCell">
    <xdr:from>
      <xdr:col>15</xdr:col>
      <xdr:colOff>381001</xdr:colOff>
      <xdr:row>16</xdr:row>
      <xdr:rowOff>321469</xdr:rowOff>
    </xdr:from>
    <xdr:to>
      <xdr:col>15</xdr:col>
      <xdr:colOff>1272138</xdr:colOff>
      <xdr:row>16</xdr:row>
      <xdr:rowOff>1976438</xdr:rowOff>
    </xdr:to>
    <xdr:pic>
      <xdr:nvPicPr>
        <xdr:cNvPr id="42" name="Picture 41"/>
        <xdr:cNvPicPr>
          <a:picLocks noChangeAspect="1"/>
        </xdr:cNvPicPr>
      </xdr:nvPicPr>
      <xdr:blipFill>
        <a:blip xmlns:r="http://schemas.openxmlformats.org/officeDocument/2006/relationships" r:embed="rId41" cstate="print"/>
        <a:stretch>
          <a:fillRect/>
        </a:stretch>
      </xdr:blipFill>
      <xdr:spPr>
        <a:xfrm>
          <a:off x="13037345" y="20835938"/>
          <a:ext cx="891137" cy="1654969"/>
        </a:xfrm>
        <a:prstGeom prst="rect">
          <a:avLst/>
        </a:prstGeom>
      </xdr:spPr>
    </xdr:pic>
    <xdr:clientData/>
  </xdr:twoCellAnchor>
  <xdr:twoCellAnchor editAs="oneCell">
    <xdr:from>
      <xdr:col>15</xdr:col>
      <xdr:colOff>369093</xdr:colOff>
      <xdr:row>18</xdr:row>
      <xdr:rowOff>119062</xdr:rowOff>
    </xdr:from>
    <xdr:to>
      <xdr:col>15</xdr:col>
      <xdr:colOff>1077170</xdr:colOff>
      <xdr:row>18</xdr:row>
      <xdr:rowOff>3083719</xdr:rowOff>
    </xdr:to>
    <xdr:pic>
      <xdr:nvPicPr>
        <xdr:cNvPr id="43" name="Picture 42"/>
        <xdr:cNvPicPr>
          <a:picLocks noChangeAspect="1"/>
        </xdr:cNvPicPr>
      </xdr:nvPicPr>
      <xdr:blipFill>
        <a:blip xmlns:r="http://schemas.openxmlformats.org/officeDocument/2006/relationships" r:embed="rId42" cstate="print"/>
        <a:stretch>
          <a:fillRect/>
        </a:stretch>
      </xdr:blipFill>
      <xdr:spPr>
        <a:xfrm>
          <a:off x="13025437" y="25491281"/>
          <a:ext cx="708077" cy="2964657"/>
        </a:xfrm>
        <a:prstGeom prst="rect">
          <a:avLst/>
        </a:prstGeom>
      </xdr:spPr>
    </xdr:pic>
    <xdr:clientData/>
  </xdr:twoCellAnchor>
  <xdr:twoCellAnchor editAs="oneCell">
    <xdr:from>
      <xdr:col>15</xdr:col>
      <xdr:colOff>440531</xdr:colOff>
      <xdr:row>18</xdr:row>
      <xdr:rowOff>3393282</xdr:rowOff>
    </xdr:from>
    <xdr:to>
      <xdr:col>15</xdr:col>
      <xdr:colOff>907198</xdr:colOff>
      <xdr:row>18</xdr:row>
      <xdr:rowOff>4117092</xdr:rowOff>
    </xdr:to>
    <xdr:pic>
      <xdr:nvPicPr>
        <xdr:cNvPr id="44" name="Picture 43"/>
        <xdr:cNvPicPr>
          <a:picLocks noChangeAspect="1"/>
        </xdr:cNvPicPr>
      </xdr:nvPicPr>
      <xdr:blipFill>
        <a:blip xmlns:r="http://schemas.openxmlformats.org/officeDocument/2006/relationships" r:embed="rId43" cstate="print"/>
        <a:stretch>
          <a:fillRect/>
        </a:stretch>
      </xdr:blipFill>
      <xdr:spPr>
        <a:xfrm>
          <a:off x="13096875" y="28765501"/>
          <a:ext cx="466667" cy="723810"/>
        </a:xfrm>
        <a:prstGeom prst="rect">
          <a:avLst/>
        </a:prstGeom>
      </xdr:spPr>
    </xdr:pic>
    <xdr:clientData/>
  </xdr:twoCellAnchor>
  <xdr:twoCellAnchor editAs="oneCell">
    <xdr:from>
      <xdr:col>15</xdr:col>
      <xdr:colOff>238126</xdr:colOff>
      <xdr:row>19</xdr:row>
      <xdr:rowOff>607219</xdr:rowOff>
    </xdr:from>
    <xdr:to>
      <xdr:col>15</xdr:col>
      <xdr:colOff>840262</xdr:colOff>
      <xdr:row>19</xdr:row>
      <xdr:rowOff>2845594</xdr:rowOff>
    </xdr:to>
    <xdr:pic>
      <xdr:nvPicPr>
        <xdr:cNvPr id="45" name="Picture 44"/>
        <xdr:cNvPicPr>
          <a:picLocks noChangeAspect="1"/>
        </xdr:cNvPicPr>
      </xdr:nvPicPr>
      <xdr:blipFill>
        <a:blip xmlns:r="http://schemas.openxmlformats.org/officeDocument/2006/relationships" r:embed="rId44" cstate="print"/>
        <a:stretch>
          <a:fillRect/>
        </a:stretch>
      </xdr:blipFill>
      <xdr:spPr>
        <a:xfrm>
          <a:off x="12894470" y="29670375"/>
          <a:ext cx="602136" cy="2238375"/>
        </a:xfrm>
        <a:prstGeom prst="rect">
          <a:avLst/>
        </a:prstGeom>
      </xdr:spPr>
    </xdr:pic>
    <xdr:clientData/>
  </xdr:twoCellAnchor>
  <xdr:twoCellAnchor editAs="oneCell">
    <xdr:from>
      <xdr:col>15</xdr:col>
      <xdr:colOff>416720</xdr:colOff>
      <xdr:row>19</xdr:row>
      <xdr:rowOff>3726656</xdr:rowOff>
    </xdr:from>
    <xdr:to>
      <xdr:col>15</xdr:col>
      <xdr:colOff>883387</xdr:colOff>
      <xdr:row>19</xdr:row>
      <xdr:rowOff>4450466</xdr:rowOff>
    </xdr:to>
    <xdr:pic>
      <xdr:nvPicPr>
        <xdr:cNvPr id="46" name="Picture 45"/>
        <xdr:cNvPicPr>
          <a:picLocks noChangeAspect="1"/>
        </xdr:cNvPicPr>
      </xdr:nvPicPr>
      <xdr:blipFill>
        <a:blip xmlns:r="http://schemas.openxmlformats.org/officeDocument/2006/relationships" r:embed="rId43" cstate="print"/>
        <a:stretch>
          <a:fillRect/>
        </a:stretch>
      </xdr:blipFill>
      <xdr:spPr>
        <a:xfrm>
          <a:off x="13073064" y="32789812"/>
          <a:ext cx="466667" cy="723810"/>
        </a:xfrm>
        <a:prstGeom prst="rect">
          <a:avLst/>
        </a:prstGeom>
      </xdr:spPr>
    </xdr:pic>
    <xdr:clientData/>
  </xdr:twoCellAnchor>
  <xdr:twoCellAnchor editAs="oneCell">
    <xdr:from>
      <xdr:col>15</xdr:col>
      <xdr:colOff>214312</xdr:colOff>
      <xdr:row>23</xdr:row>
      <xdr:rowOff>1190625</xdr:rowOff>
    </xdr:from>
    <xdr:to>
      <xdr:col>15</xdr:col>
      <xdr:colOff>1438955</xdr:colOff>
      <xdr:row>23</xdr:row>
      <xdr:rowOff>1524000</xdr:rowOff>
    </xdr:to>
    <xdr:pic>
      <xdr:nvPicPr>
        <xdr:cNvPr id="47" name="Picture 46"/>
        <xdr:cNvPicPr>
          <a:picLocks noChangeAspect="1"/>
        </xdr:cNvPicPr>
      </xdr:nvPicPr>
      <xdr:blipFill>
        <a:blip xmlns:r="http://schemas.openxmlformats.org/officeDocument/2006/relationships" r:embed="rId45" cstate="print"/>
        <a:stretch>
          <a:fillRect/>
        </a:stretch>
      </xdr:blipFill>
      <xdr:spPr>
        <a:xfrm>
          <a:off x="12870656" y="37683281"/>
          <a:ext cx="1224643" cy="333375"/>
        </a:xfrm>
        <a:prstGeom prst="rect">
          <a:avLst/>
        </a:prstGeom>
      </xdr:spPr>
    </xdr:pic>
    <xdr:clientData/>
  </xdr:twoCellAnchor>
  <xdr:twoCellAnchor editAs="oneCell">
    <xdr:from>
      <xdr:col>15</xdr:col>
      <xdr:colOff>154782</xdr:colOff>
      <xdr:row>23</xdr:row>
      <xdr:rowOff>142875</xdr:rowOff>
    </xdr:from>
    <xdr:to>
      <xdr:col>15</xdr:col>
      <xdr:colOff>1363012</xdr:colOff>
      <xdr:row>23</xdr:row>
      <xdr:rowOff>511969</xdr:rowOff>
    </xdr:to>
    <xdr:pic>
      <xdr:nvPicPr>
        <xdr:cNvPr id="48" name="Picture 47"/>
        <xdr:cNvPicPr>
          <a:picLocks noChangeAspect="1"/>
        </xdr:cNvPicPr>
      </xdr:nvPicPr>
      <xdr:blipFill>
        <a:blip xmlns:r="http://schemas.openxmlformats.org/officeDocument/2006/relationships" r:embed="rId46" cstate="print"/>
        <a:stretch>
          <a:fillRect/>
        </a:stretch>
      </xdr:blipFill>
      <xdr:spPr>
        <a:xfrm>
          <a:off x="12811126" y="36635531"/>
          <a:ext cx="1208230" cy="369094"/>
        </a:xfrm>
        <a:prstGeom prst="rect">
          <a:avLst/>
        </a:prstGeom>
      </xdr:spPr>
    </xdr:pic>
    <xdr:clientData/>
  </xdr:twoCellAnchor>
  <xdr:twoCellAnchor editAs="oneCell">
    <xdr:from>
      <xdr:col>15</xdr:col>
      <xdr:colOff>178593</xdr:colOff>
      <xdr:row>24</xdr:row>
      <xdr:rowOff>154780</xdr:rowOff>
    </xdr:from>
    <xdr:to>
      <xdr:col>15</xdr:col>
      <xdr:colOff>1190624</xdr:colOff>
      <xdr:row>24</xdr:row>
      <xdr:rowOff>1423986</xdr:rowOff>
    </xdr:to>
    <xdr:pic>
      <xdr:nvPicPr>
        <xdr:cNvPr id="49" name="Picture 48"/>
        <xdr:cNvPicPr>
          <a:picLocks noChangeAspect="1"/>
        </xdr:cNvPicPr>
      </xdr:nvPicPr>
      <xdr:blipFill>
        <a:blip xmlns:r="http://schemas.openxmlformats.org/officeDocument/2006/relationships" r:embed="rId47" cstate="print"/>
        <a:stretch>
          <a:fillRect/>
        </a:stretch>
      </xdr:blipFill>
      <xdr:spPr>
        <a:xfrm>
          <a:off x="12834937" y="39993093"/>
          <a:ext cx="1012031" cy="1269206"/>
        </a:xfrm>
        <a:prstGeom prst="rect">
          <a:avLst/>
        </a:prstGeom>
      </xdr:spPr>
    </xdr:pic>
    <xdr:clientData/>
  </xdr:twoCellAnchor>
  <xdr:twoCellAnchor editAs="oneCell">
    <xdr:from>
      <xdr:col>15</xdr:col>
      <xdr:colOff>250031</xdr:colOff>
      <xdr:row>24</xdr:row>
      <xdr:rowOff>1762124</xdr:rowOff>
    </xdr:from>
    <xdr:to>
      <xdr:col>15</xdr:col>
      <xdr:colOff>1148101</xdr:colOff>
      <xdr:row>24</xdr:row>
      <xdr:rowOff>2603389</xdr:rowOff>
    </xdr:to>
    <xdr:pic>
      <xdr:nvPicPr>
        <xdr:cNvPr id="50" name="Picture 49"/>
        <xdr:cNvPicPr>
          <a:picLocks noChangeAspect="1"/>
        </xdr:cNvPicPr>
      </xdr:nvPicPr>
      <xdr:blipFill>
        <a:blip xmlns:r="http://schemas.openxmlformats.org/officeDocument/2006/relationships" r:embed="rId48" cstate="print"/>
        <a:stretch>
          <a:fillRect/>
        </a:stretch>
      </xdr:blipFill>
      <xdr:spPr>
        <a:xfrm>
          <a:off x="12906375" y="41600437"/>
          <a:ext cx="898070" cy="841265"/>
        </a:xfrm>
        <a:prstGeom prst="rect">
          <a:avLst/>
        </a:prstGeom>
      </xdr:spPr>
    </xdr:pic>
    <xdr:clientData/>
  </xdr:twoCellAnchor>
  <xdr:twoCellAnchor editAs="oneCell">
    <xdr:from>
      <xdr:col>15</xdr:col>
      <xdr:colOff>202406</xdr:colOff>
      <xdr:row>25</xdr:row>
      <xdr:rowOff>142875</xdr:rowOff>
    </xdr:from>
    <xdr:to>
      <xdr:col>15</xdr:col>
      <xdr:colOff>1102603</xdr:colOff>
      <xdr:row>25</xdr:row>
      <xdr:rowOff>1178718</xdr:rowOff>
    </xdr:to>
    <xdr:pic>
      <xdr:nvPicPr>
        <xdr:cNvPr id="51" name="Picture 50"/>
        <xdr:cNvPicPr>
          <a:picLocks noChangeAspect="1"/>
        </xdr:cNvPicPr>
      </xdr:nvPicPr>
      <xdr:blipFill>
        <a:blip xmlns:r="http://schemas.openxmlformats.org/officeDocument/2006/relationships" r:embed="rId49" cstate="print"/>
        <a:stretch>
          <a:fillRect/>
        </a:stretch>
      </xdr:blipFill>
      <xdr:spPr>
        <a:xfrm>
          <a:off x="12858750" y="42755344"/>
          <a:ext cx="900197" cy="1035843"/>
        </a:xfrm>
        <a:prstGeom prst="rect">
          <a:avLst/>
        </a:prstGeom>
      </xdr:spPr>
    </xdr:pic>
    <xdr:clientData/>
  </xdr:twoCellAnchor>
  <xdr:twoCellAnchor editAs="oneCell">
    <xdr:from>
      <xdr:col>15</xdr:col>
      <xdr:colOff>226219</xdr:colOff>
      <xdr:row>25</xdr:row>
      <xdr:rowOff>1702593</xdr:rowOff>
    </xdr:from>
    <xdr:to>
      <xdr:col>15</xdr:col>
      <xdr:colOff>1124289</xdr:colOff>
      <xdr:row>25</xdr:row>
      <xdr:rowOff>2543858</xdr:rowOff>
    </xdr:to>
    <xdr:pic>
      <xdr:nvPicPr>
        <xdr:cNvPr id="52" name="Picture 51"/>
        <xdr:cNvPicPr>
          <a:picLocks noChangeAspect="1"/>
        </xdr:cNvPicPr>
      </xdr:nvPicPr>
      <xdr:blipFill>
        <a:blip xmlns:r="http://schemas.openxmlformats.org/officeDocument/2006/relationships" r:embed="rId48" cstate="print"/>
        <a:stretch>
          <a:fillRect/>
        </a:stretch>
      </xdr:blipFill>
      <xdr:spPr>
        <a:xfrm>
          <a:off x="12882563" y="44315062"/>
          <a:ext cx="898070" cy="841265"/>
        </a:xfrm>
        <a:prstGeom prst="rect">
          <a:avLst/>
        </a:prstGeom>
      </xdr:spPr>
    </xdr:pic>
    <xdr:clientData/>
  </xdr:twoCellAnchor>
  <xdr:twoCellAnchor editAs="oneCell">
    <xdr:from>
      <xdr:col>15</xdr:col>
      <xdr:colOff>190501</xdr:colOff>
      <xdr:row>26</xdr:row>
      <xdr:rowOff>154781</xdr:rowOff>
    </xdr:from>
    <xdr:to>
      <xdr:col>15</xdr:col>
      <xdr:colOff>1047750</xdr:colOff>
      <xdr:row>26</xdr:row>
      <xdr:rowOff>1500845</xdr:rowOff>
    </xdr:to>
    <xdr:pic>
      <xdr:nvPicPr>
        <xdr:cNvPr id="53" name="Picture 52"/>
        <xdr:cNvPicPr>
          <a:picLocks noChangeAspect="1"/>
        </xdr:cNvPicPr>
      </xdr:nvPicPr>
      <xdr:blipFill>
        <a:blip xmlns:r="http://schemas.openxmlformats.org/officeDocument/2006/relationships" r:embed="rId50" cstate="print"/>
        <a:stretch>
          <a:fillRect/>
        </a:stretch>
      </xdr:blipFill>
      <xdr:spPr>
        <a:xfrm>
          <a:off x="12846845" y="45458062"/>
          <a:ext cx="857249" cy="1346064"/>
        </a:xfrm>
        <a:prstGeom prst="rect">
          <a:avLst/>
        </a:prstGeom>
      </xdr:spPr>
    </xdr:pic>
    <xdr:clientData/>
  </xdr:twoCellAnchor>
  <xdr:twoCellAnchor editAs="oneCell">
    <xdr:from>
      <xdr:col>15</xdr:col>
      <xdr:colOff>285750</xdr:colOff>
      <xdr:row>26</xdr:row>
      <xdr:rowOff>1643062</xdr:rowOff>
    </xdr:from>
    <xdr:to>
      <xdr:col>15</xdr:col>
      <xdr:colOff>1183820</xdr:colOff>
      <xdr:row>26</xdr:row>
      <xdr:rowOff>2484327</xdr:rowOff>
    </xdr:to>
    <xdr:pic>
      <xdr:nvPicPr>
        <xdr:cNvPr id="54" name="Picture 53"/>
        <xdr:cNvPicPr>
          <a:picLocks noChangeAspect="1"/>
        </xdr:cNvPicPr>
      </xdr:nvPicPr>
      <xdr:blipFill>
        <a:blip xmlns:r="http://schemas.openxmlformats.org/officeDocument/2006/relationships" r:embed="rId48" cstate="print"/>
        <a:stretch>
          <a:fillRect/>
        </a:stretch>
      </xdr:blipFill>
      <xdr:spPr>
        <a:xfrm>
          <a:off x="12942094" y="46946343"/>
          <a:ext cx="898070" cy="841265"/>
        </a:xfrm>
        <a:prstGeom prst="rect">
          <a:avLst/>
        </a:prstGeom>
      </xdr:spPr>
    </xdr:pic>
    <xdr:clientData/>
  </xdr:twoCellAnchor>
  <xdr:twoCellAnchor editAs="oneCell">
    <xdr:from>
      <xdr:col>15</xdr:col>
      <xdr:colOff>238125</xdr:colOff>
      <xdr:row>27</xdr:row>
      <xdr:rowOff>107156</xdr:rowOff>
    </xdr:from>
    <xdr:to>
      <xdr:col>15</xdr:col>
      <xdr:colOff>1178719</xdr:colOff>
      <xdr:row>27</xdr:row>
      <xdr:rowOff>1238250</xdr:rowOff>
    </xdr:to>
    <xdr:pic>
      <xdr:nvPicPr>
        <xdr:cNvPr id="55" name="Picture 54"/>
        <xdr:cNvPicPr>
          <a:picLocks noChangeAspect="1"/>
        </xdr:cNvPicPr>
      </xdr:nvPicPr>
      <xdr:blipFill>
        <a:blip xmlns:r="http://schemas.openxmlformats.org/officeDocument/2006/relationships" r:embed="rId51" cstate="print"/>
        <a:stretch>
          <a:fillRect/>
        </a:stretch>
      </xdr:blipFill>
      <xdr:spPr>
        <a:xfrm>
          <a:off x="12894469" y="48029812"/>
          <a:ext cx="940594" cy="1131094"/>
        </a:xfrm>
        <a:prstGeom prst="rect">
          <a:avLst/>
        </a:prstGeom>
      </xdr:spPr>
    </xdr:pic>
    <xdr:clientData/>
  </xdr:twoCellAnchor>
  <xdr:twoCellAnchor editAs="oneCell">
    <xdr:from>
      <xdr:col>15</xdr:col>
      <xdr:colOff>214312</xdr:colOff>
      <xdr:row>27</xdr:row>
      <xdr:rowOff>2357438</xdr:rowOff>
    </xdr:from>
    <xdr:to>
      <xdr:col>15</xdr:col>
      <xdr:colOff>1112382</xdr:colOff>
      <xdr:row>27</xdr:row>
      <xdr:rowOff>3198703</xdr:rowOff>
    </xdr:to>
    <xdr:pic>
      <xdr:nvPicPr>
        <xdr:cNvPr id="56" name="Picture 55"/>
        <xdr:cNvPicPr>
          <a:picLocks noChangeAspect="1"/>
        </xdr:cNvPicPr>
      </xdr:nvPicPr>
      <xdr:blipFill>
        <a:blip xmlns:r="http://schemas.openxmlformats.org/officeDocument/2006/relationships" r:embed="rId48" cstate="print"/>
        <a:stretch>
          <a:fillRect/>
        </a:stretch>
      </xdr:blipFill>
      <xdr:spPr>
        <a:xfrm>
          <a:off x="12870656" y="50280094"/>
          <a:ext cx="898070" cy="841265"/>
        </a:xfrm>
        <a:prstGeom prst="rect">
          <a:avLst/>
        </a:prstGeom>
      </xdr:spPr>
    </xdr:pic>
    <xdr:clientData/>
  </xdr:twoCellAnchor>
  <xdr:twoCellAnchor editAs="oneCell">
    <xdr:from>
      <xdr:col>15</xdr:col>
      <xdr:colOff>357187</xdr:colOff>
      <xdr:row>28</xdr:row>
      <xdr:rowOff>238125</xdr:rowOff>
    </xdr:from>
    <xdr:to>
      <xdr:col>15</xdr:col>
      <xdr:colOff>1166711</xdr:colOff>
      <xdr:row>28</xdr:row>
      <xdr:rowOff>1666697</xdr:rowOff>
    </xdr:to>
    <xdr:pic>
      <xdr:nvPicPr>
        <xdr:cNvPr id="57" name="Picture 56"/>
        <xdr:cNvPicPr>
          <a:picLocks noChangeAspect="1"/>
        </xdr:cNvPicPr>
      </xdr:nvPicPr>
      <xdr:blipFill>
        <a:blip xmlns:r="http://schemas.openxmlformats.org/officeDocument/2006/relationships" r:embed="rId52" cstate="print"/>
        <a:stretch>
          <a:fillRect/>
        </a:stretch>
      </xdr:blipFill>
      <xdr:spPr>
        <a:xfrm>
          <a:off x="13013531" y="51601688"/>
          <a:ext cx="809524" cy="1428572"/>
        </a:xfrm>
        <a:prstGeom prst="rect">
          <a:avLst/>
        </a:prstGeom>
      </xdr:spPr>
    </xdr:pic>
    <xdr:clientData/>
  </xdr:twoCellAnchor>
  <xdr:twoCellAnchor editAs="oneCell">
    <xdr:from>
      <xdr:col>15</xdr:col>
      <xdr:colOff>585107</xdr:colOff>
      <xdr:row>29</xdr:row>
      <xdr:rowOff>1427050</xdr:rowOff>
    </xdr:from>
    <xdr:to>
      <xdr:col>15</xdr:col>
      <xdr:colOff>585107</xdr:colOff>
      <xdr:row>30</xdr:row>
      <xdr:rowOff>55783</xdr:rowOff>
    </xdr:to>
    <xdr:pic>
      <xdr:nvPicPr>
        <xdr:cNvPr id="59" name="Picture 58"/>
        <xdr:cNvPicPr>
          <a:picLocks noChangeAspect="1"/>
        </xdr:cNvPicPr>
      </xdr:nvPicPr>
      <xdr:blipFill>
        <a:blip xmlns:r="http://schemas.openxmlformats.org/officeDocument/2006/relationships" r:embed="rId38"/>
        <a:stretch>
          <a:fillRect/>
        </a:stretch>
      </xdr:blipFill>
      <xdr:spPr>
        <a:xfrm>
          <a:off x="12605657" y="23420275"/>
          <a:ext cx="678657" cy="609933"/>
        </a:xfrm>
        <a:prstGeom prst="rect">
          <a:avLst/>
        </a:prstGeom>
      </xdr:spPr>
    </xdr:pic>
    <xdr:clientData/>
  </xdr:twoCellAnchor>
  <xdr:twoCellAnchor editAs="oneCell">
    <xdr:from>
      <xdr:col>15</xdr:col>
      <xdr:colOff>488155</xdr:colOff>
      <xdr:row>29</xdr:row>
      <xdr:rowOff>95250</xdr:rowOff>
    </xdr:from>
    <xdr:to>
      <xdr:col>15</xdr:col>
      <xdr:colOff>945298</xdr:colOff>
      <xdr:row>29</xdr:row>
      <xdr:rowOff>1095250</xdr:rowOff>
    </xdr:to>
    <xdr:pic>
      <xdr:nvPicPr>
        <xdr:cNvPr id="60" name="Picture 59"/>
        <xdr:cNvPicPr>
          <a:picLocks noChangeAspect="1"/>
        </xdr:cNvPicPr>
      </xdr:nvPicPr>
      <xdr:blipFill>
        <a:blip xmlns:r="http://schemas.openxmlformats.org/officeDocument/2006/relationships" r:embed="rId37" cstate="print"/>
        <a:stretch>
          <a:fillRect/>
        </a:stretch>
      </xdr:blipFill>
      <xdr:spPr>
        <a:xfrm>
          <a:off x="13144499" y="53649563"/>
          <a:ext cx="457143" cy="1000000"/>
        </a:xfrm>
        <a:prstGeom prst="rect">
          <a:avLst/>
        </a:prstGeom>
      </xdr:spPr>
    </xdr:pic>
    <xdr:clientData/>
  </xdr:twoCellAnchor>
  <xdr:twoCellAnchor editAs="oneCell">
    <xdr:from>
      <xdr:col>15</xdr:col>
      <xdr:colOff>381000</xdr:colOff>
      <xdr:row>29</xdr:row>
      <xdr:rowOff>1250157</xdr:rowOff>
    </xdr:from>
    <xdr:to>
      <xdr:col>15</xdr:col>
      <xdr:colOff>1059657</xdr:colOff>
      <xdr:row>29</xdr:row>
      <xdr:rowOff>1860090</xdr:rowOff>
    </xdr:to>
    <xdr:pic>
      <xdr:nvPicPr>
        <xdr:cNvPr id="61" name="Picture 60"/>
        <xdr:cNvPicPr>
          <a:picLocks noChangeAspect="1"/>
        </xdr:cNvPicPr>
      </xdr:nvPicPr>
      <xdr:blipFill>
        <a:blip xmlns:r="http://schemas.openxmlformats.org/officeDocument/2006/relationships" r:embed="rId38" cstate="print"/>
        <a:stretch>
          <a:fillRect/>
        </a:stretch>
      </xdr:blipFill>
      <xdr:spPr>
        <a:xfrm>
          <a:off x="13037344" y="54804470"/>
          <a:ext cx="678657" cy="609933"/>
        </a:xfrm>
        <a:prstGeom prst="rect">
          <a:avLst/>
        </a:prstGeom>
      </xdr:spPr>
    </xdr:pic>
    <xdr:clientData/>
  </xdr:twoCellAnchor>
  <xdr:twoCellAnchor editAs="oneCell">
    <xdr:from>
      <xdr:col>15</xdr:col>
      <xdr:colOff>357186</xdr:colOff>
      <xdr:row>31</xdr:row>
      <xdr:rowOff>250031</xdr:rowOff>
    </xdr:from>
    <xdr:to>
      <xdr:col>15</xdr:col>
      <xdr:colOff>1229781</xdr:colOff>
      <xdr:row>31</xdr:row>
      <xdr:rowOff>1404937</xdr:rowOff>
    </xdr:to>
    <xdr:pic>
      <xdr:nvPicPr>
        <xdr:cNvPr id="62" name="Picture 61"/>
        <xdr:cNvPicPr>
          <a:picLocks noChangeAspect="1"/>
        </xdr:cNvPicPr>
      </xdr:nvPicPr>
      <xdr:blipFill>
        <a:blip xmlns:r="http://schemas.openxmlformats.org/officeDocument/2006/relationships" r:embed="rId53" cstate="print"/>
        <a:stretch>
          <a:fillRect/>
        </a:stretch>
      </xdr:blipFill>
      <xdr:spPr>
        <a:xfrm>
          <a:off x="13013530" y="58162031"/>
          <a:ext cx="872595" cy="1154906"/>
        </a:xfrm>
        <a:prstGeom prst="rect">
          <a:avLst/>
        </a:prstGeom>
      </xdr:spPr>
    </xdr:pic>
    <xdr:clientData/>
  </xdr:twoCellAnchor>
  <xdr:twoCellAnchor editAs="oneCell">
    <xdr:from>
      <xdr:col>15</xdr:col>
      <xdr:colOff>595313</xdr:colOff>
      <xdr:row>30</xdr:row>
      <xdr:rowOff>142874</xdr:rowOff>
    </xdr:from>
    <xdr:to>
      <xdr:col>15</xdr:col>
      <xdr:colOff>1083469</xdr:colOff>
      <xdr:row>30</xdr:row>
      <xdr:rowOff>1941816</xdr:rowOff>
    </xdr:to>
    <xdr:pic>
      <xdr:nvPicPr>
        <xdr:cNvPr id="63" name="Picture 62"/>
        <xdr:cNvPicPr>
          <a:picLocks noChangeAspect="1"/>
        </xdr:cNvPicPr>
      </xdr:nvPicPr>
      <xdr:blipFill>
        <a:blip xmlns:r="http://schemas.openxmlformats.org/officeDocument/2006/relationships" r:embed="rId54" cstate="print"/>
        <a:stretch>
          <a:fillRect/>
        </a:stretch>
      </xdr:blipFill>
      <xdr:spPr>
        <a:xfrm>
          <a:off x="13251657" y="55578374"/>
          <a:ext cx="488156" cy="1798942"/>
        </a:xfrm>
        <a:prstGeom prst="rect">
          <a:avLst/>
        </a:prstGeom>
      </xdr:spPr>
    </xdr:pic>
    <xdr:clientData/>
  </xdr:twoCellAnchor>
  <xdr:twoCellAnchor editAs="oneCell">
    <xdr:from>
      <xdr:col>15</xdr:col>
      <xdr:colOff>821533</xdr:colOff>
      <xdr:row>30</xdr:row>
      <xdr:rowOff>2155032</xdr:rowOff>
    </xdr:from>
    <xdr:to>
      <xdr:col>15</xdr:col>
      <xdr:colOff>1109545</xdr:colOff>
      <xdr:row>30</xdr:row>
      <xdr:rowOff>2643188</xdr:rowOff>
    </xdr:to>
    <xdr:pic>
      <xdr:nvPicPr>
        <xdr:cNvPr id="64" name="Picture 63"/>
        <xdr:cNvPicPr>
          <a:picLocks noChangeAspect="1"/>
        </xdr:cNvPicPr>
      </xdr:nvPicPr>
      <xdr:blipFill>
        <a:blip xmlns:r="http://schemas.openxmlformats.org/officeDocument/2006/relationships" r:embed="rId55" cstate="print"/>
        <a:stretch>
          <a:fillRect/>
        </a:stretch>
      </xdr:blipFill>
      <xdr:spPr>
        <a:xfrm>
          <a:off x="13477877" y="57590532"/>
          <a:ext cx="288012" cy="488156"/>
        </a:xfrm>
        <a:prstGeom prst="rect">
          <a:avLst/>
        </a:prstGeom>
      </xdr:spPr>
    </xdr:pic>
    <xdr:clientData/>
  </xdr:twoCellAnchor>
  <xdr:twoCellAnchor editAs="oneCell">
    <xdr:from>
      <xdr:col>15</xdr:col>
      <xdr:colOff>440531</xdr:colOff>
      <xdr:row>30</xdr:row>
      <xdr:rowOff>2917031</xdr:rowOff>
    </xdr:from>
    <xdr:to>
      <xdr:col>15</xdr:col>
      <xdr:colOff>1173864</xdr:colOff>
      <xdr:row>30</xdr:row>
      <xdr:rowOff>3840841</xdr:rowOff>
    </xdr:to>
    <xdr:pic>
      <xdr:nvPicPr>
        <xdr:cNvPr id="66" name="Picture 65"/>
        <xdr:cNvPicPr>
          <a:picLocks noChangeAspect="1"/>
        </xdr:cNvPicPr>
      </xdr:nvPicPr>
      <xdr:blipFill>
        <a:blip xmlns:r="http://schemas.openxmlformats.org/officeDocument/2006/relationships" r:embed="rId56" cstate="print"/>
        <a:stretch>
          <a:fillRect/>
        </a:stretch>
      </xdr:blipFill>
      <xdr:spPr>
        <a:xfrm>
          <a:off x="13096875" y="58352531"/>
          <a:ext cx="733333" cy="923810"/>
        </a:xfrm>
        <a:prstGeom prst="rect">
          <a:avLst/>
        </a:prstGeom>
      </xdr:spPr>
    </xdr:pic>
    <xdr:clientData/>
  </xdr:twoCellAnchor>
  <xdr:twoCellAnchor editAs="oneCell">
    <xdr:from>
      <xdr:col>15</xdr:col>
      <xdr:colOff>511968</xdr:colOff>
      <xdr:row>30</xdr:row>
      <xdr:rowOff>3976688</xdr:rowOff>
    </xdr:from>
    <xdr:to>
      <xdr:col>15</xdr:col>
      <xdr:colOff>1054825</xdr:colOff>
      <xdr:row>30</xdr:row>
      <xdr:rowOff>4471926</xdr:rowOff>
    </xdr:to>
    <xdr:pic>
      <xdr:nvPicPr>
        <xdr:cNvPr id="67" name="Picture 66"/>
        <xdr:cNvPicPr>
          <a:picLocks noChangeAspect="1"/>
        </xdr:cNvPicPr>
      </xdr:nvPicPr>
      <xdr:blipFill>
        <a:blip xmlns:r="http://schemas.openxmlformats.org/officeDocument/2006/relationships" r:embed="rId57" cstate="print"/>
        <a:stretch>
          <a:fillRect/>
        </a:stretch>
      </xdr:blipFill>
      <xdr:spPr>
        <a:xfrm>
          <a:off x="13168312" y="59412188"/>
          <a:ext cx="542857" cy="495238"/>
        </a:xfrm>
        <a:prstGeom prst="rect">
          <a:avLst/>
        </a:prstGeom>
      </xdr:spPr>
    </xdr:pic>
    <xdr:clientData/>
  </xdr:twoCellAnchor>
  <xdr:twoCellAnchor editAs="oneCell">
    <xdr:from>
      <xdr:col>15</xdr:col>
      <xdr:colOff>178594</xdr:colOff>
      <xdr:row>39</xdr:row>
      <xdr:rowOff>464343</xdr:rowOff>
    </xdr:from>
    <xdr:to>
      <xdr:col>15</xdr:col>
      <xdr:colOff>1369217</xdr:colOff>
      <xdr:row>39</xdr:row>
      <xdr:rowOff>1226342</xdr:rowOff>
    </xdr:to>
    <xdr:pic>
      <xdr:nvPicPr>
        <xdr:cNvPr id="69" name="Picture 27"/>
        <xdr:cNvPicPr>
          <a:picLocks noChangeAspect="1" noChangeArrowheads="1"/>
        </xdr:cNvPicPr>
      </xdr:nvPicPr>
      <xdr:blipFill>
        <a:blip xmlns:r="http://schemas.openxmlformats.org/officeDocument/2006/relationships" r:embed="rId58" cstate="print">
          <a:extLst>
            <a:ext uri="{28A0092B-C50C-407E-A947-70E740481C1C}">
              <a14:useLocalDpi xmlns:a14="http://schemas.microsoft.com/office/drawing/2010/main" val="0"/>
            </a:ext>
          </a:extLst>
        </a:blip>
        <a:srcRect l="10513" t="31624" r="9833" b="32469"/>
        <a:stretch>
          <a:fillRect/>
        </a:stretch>
      </xdr:blipFill>
      <xdr:spPr bwMode="auto">
        <a:xfrm>
          <a:off x="12834938" y="73628249"/>
          <a:ext cx="1190623" cy="761999"/>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109323</xdr:colOff>
      <xdr:row>6</xdr:row>
      <xdr:rowOff>77258</xdr:rowOff>
    </xdr:from>
    <xdr:to>
      <xdr:col>2</xdr:col>
      <xdr:colOff>1916643</xdr:colOff>
      <xdr:row>6</xdr:row>
      <xdr:rowOff>1171014</xdr:rowOff>
    </xdr:to>
    <xdr:pic>
      <xdr:nvPicPr>
        <xdr:cNvPr id="2" name="Picture 1">
          <a:extLst>
            <a:ext uri="{FF2B5EF4-FFF2-40B4-BE49-F238E27FC236}">
              <a16:creationId xmlns="" xmlns:a16="http://schemas.microsoft.com/office/drawing/2014/main" id="{20C80404-14D3-404D-BEA4-8D88123D2FC1}"/>
            </a:ext>
          </a:extLst>
        </xdr:cNvPr>
        <xdr:cNvPicPr>
          <a:picLocks noChangeAspect="1"/>
        </xdr:cNvPicPr>
      </xdr:nvPicPr>
      <xdr:blipFill>
        <a:blip xmlns:r="http://schemas.openxmlformats.org/officeDocument/2006/relationships" r:embed="rId1" cstate="print"/>
        <a:stretch>
          <a:fillRect/>
        </a:stretch>
      </xdr:blipFill>
      <xdr:spPr>
        <a:xfrm>
          <a:off x="818406" y="2035175"/>
          <a:ext cx="1807320" cy="1093756"/>
        </a:xfrm>
        <a:prstGeom prst="rect">
          <a:avLst/>
        </a:prstGeom>
      </xdr:spPr>
    </xdr:pic>
    <xdr:clientData/>
  </xdr:twoCellAnchor>
  <xdr:twoCellAnchor>
    <xdr:from>
      <xdr:col>2</xdr:col>
      <xdr:colOff>171450</xdr:colOff>
      <xdr:row>7</xdr:row>
      <xdr:rowOff>28575</xdr:rowOff>
    </xdr:from>
    <xdr:to>
      <xdr:col>2</xdr:col>
      <xdr:colOff>1857375</xdr:colOff>
      <xdr:row>7</xdr:row>
      <xdr:rowOff>979023</xdr:rowOff>
    </xdr:to>
    <xdr:pic>
      <xdr:nvPicPr>
        <xdr:cNvPr id="3" name="Picture 2">
          <a:extLst>
            <a:ext uri="{FF2B5EF4-FFF2-40B4-BE49-F238E27FC236}">
              <a16:creationId xmlns="" xmlns:a16="http://schemas.microsoft.com/office/drawing/2014/main" id="{C549A481-F93F-4477-9807-BBB96C9B3D8C}"/>
            </a:ext>
          </a:extLst>
        </xdr:cNvPr>
        <xdr:cNvPicPr>
          <a:picLocks noChangeAspect="1"/>
        </xdr:cNvPicPr>
      </xdr:nvPicPr>
      <xdr:blipFill>
        <a:blip xmlns:r="http://schemas.openxmlformats.org/officeDocument/2006/relationships" r:embed="rId2" cstate="print"/>
        <a:stretch>
          <a:fillRect/>
        </a:stretch>
      </xdr:blipFill>
      <xdr:spPr>
        <a:xfrm>
          <a:off x="885825" y="2095500"/>
          <a:ext cx="1685925" cy="966323"/>
        </a:xfrm>
        <a:prstGeom prst="rect">
          <a:avLst/>
        </a:prstGeom>
      </xdr:spPr>
    </xdr:pic>
    <xdr:clientData/>
  </xdr:twoCellAnchor>
  <xdr:twoCellAnchor>
    <xdr:from>
      <xdr:col>2</xdr:col>
      <xdr:colOff>508000</xdr:colOff>
      <xdr:row>7</xdr:row>
      <xdr:rowOff>1127124</xdr:rowOff>
    </xdr:from>
    <xdr:to>
      <xdr:col>2</xdr:col>
      <xdr:colOff>1584325</xdr:colOff>
      <xdr:row>7</xdr:row>
      <xdr:rowOff>1821293</xdr:rowOff>
    </xdr:to>
    <xdr:pic>
      <xdr:nvPicPr>
        <xdr:cNvPr id="4" name="Picture 3">
          <a:extLst>
            <a:ext uri="{FF2B5EF4-FFF2-40B4-BE49-F238E27FC236}">
              <a16:creationId xmlns="" xmlns:a16="http://schemas.microsoft.com/office/drawing/2014/main" id="{C9F045AE-27B4-4DB0-A27F-DA2C82E36944}"/>
            </a:ext>
          </a:extLst>
        </xdr:cNvPr>
        <xdr:cNvPicPr>
          <a:picLocks noChangeAspect="1"/>
        </xdr:cNvPicPr>
      </xdr:nvPicPr>
      <xdr:blipFill>
        <a:blip xmlns:r="http://schemas.openxmlformats.org/officeDocument/2006/relationships" r:embed="rId3" cstate="print"/>
        <a:stretch>
          <a:fillRect/>
        </a:stretch>
      </xdr:blipFill>
      <xdr:spPr>
        <a:xfrm>
          <a:off x="1217083" y="4323291"/>
          <a:ext cx="1076325" cy="694169"/>
        </a:xfrm>
        <a:prstGeom prst="rect">
          <a:avLst/>
        </a:prstGeom>
      </xdr:spPr>
    </xdr:pic>
    <xdr:clientData/>
  </xdr:twoCellAnchor>
  <xdr:twoCellAnchor>
    <xdr:from>
      <xdr:col>2</xdr:col>
      <xdr:colOff>190500</xdr:colOff>
      <xdr:row>9</xdr:row>
      <xdr:rowOff>28575</xdr:rowOff>
    </xdr:from>
    <xdr:to>
      <xdr:col>2</xdr:col>
      <xdr:colOff>1578429</xdr:colOff>
      <xdr:row>9</xdr:row>
      <xdr:rowOff>1368031</xdr:rowOff>
    </xdr:to>
    <xdr:pic>
      <xdr:nvPicPr>
        <xdr:cNvPr id="5" name="Picture 4">
          <a:extLst>
            <a:ext uri="{FF2B5EF4-FFF2-40B4-BE49-F238E27FC236}">
              <a16:creationId xmlns="" xmlns:a16="http://schemas.microsoft.com/office/drawing/2014/main" id="{4D31E768-8DD5-4095-AA68-7AC03FB8A27A}"/>
            </a:ext>
          </a:extLst>
        </xdr:cNvPr>
        <xdr:cNvPicPr>
          <a:picLocks noChangeAspect="1"/>
        </xdr:cNvPicPr>
      </xdr:nvPicPr>
      <xdr:blipFill>
        <a:blip xmlns:r="http://schemas.openxmlformats.org/officeDocument/2006/relationships" r:embed="rId4" cstate="print"/>
        <a:stretch>
          <a:fillRect/>
        </a:stretch>
      </xdr:blipFill>
      <xdr:spPr>
        <a:xfrm>
          <a:off x="993321" y="5607504"/>
          <a:ext cx="1387929" cy="1339456"/>
        </a:xfrm>
        <a:prstGeom prst="rect">
          <a:avLst/>
        </a:prstGeom>
      </xdr:spPr>
    </xdr:pic>
    <xdr:clientData/>
  </xdr:twoCellAnchor>
  <xdr:twoCellAnchor>
    <xdr:from>
      <xdr:col>2</xdr:col>
      <xdr:colOff>258537</xdr:colOff>
      <xdr:row>10</xdr:row>
      <xdr:rowOff>51708</xdr:rowOff>
    </xdr:from>
    <xdr:to>
      <xdr:col>2</xdr:col>
      <xdr:colOff>1497655</xdr:colOff>
      <xdr:row>10</xdr:row>
      <xdr:rowOff>1197429</xdr:rowOff>
    </xdr:to>
    <xdr:pic>
      <xdr:nvPicPr>
        <xdr:cNvPr id="6" name="Picture 5">
          <a:extLst>
            <a:ext uri="{FF2B5EF4-FFF2-40B4-BE49-F238E27FC236}">
              <a16:creationId xmlns="" xmlns:a16="http://schemas.microsoft.com/office/drawing/2014/main" id="{5F291709-08EC-4A99-AE03-6D622185E3A7}"/>
            </a:ext>
          </a:extLst>
        </xdr:cNvPr>
        <xdr:cNvPicPr>
          <a:picLocks noChangeAspect="1"/>
        </xdr:cNvPicPr>
      </xdr:nvPicPr>
      <xdr:blipFill>
        <a:blip xmlns:r="http://schemas.openxmlformats.org/officeDocument/2006/relationships" r:embed="rId5" cstate="print"/>
        <a:stretch>
          <a:fillRect/>
        </a:stretch>
      </xdr:blipFill>
      <xdr:spPr>
        <a:xfrm>
          <a:off x="993323" y="7875815"/>
          <a:ext cx="1239118" cy="1145721"/>
        </a:xfrm>
        <a:prstGeom prst="rect">
          <a:avLst/>
        </a:prstGeom>
      </xdr:spPr>
    </xdr:pic>
    <xdr:clientData/>
  </xdr:twoCellAnchor>
  <xdr:twoCellAnchor>
    <xdr:from>
      <xdr:col>2</xdr:col>
      <xdr:colOff>76200</xdr:colOff>
      <xdr:row>13</xdr:row>
      <xdr:rowOff>19050</xdr:rowOff>
    </xdr:from>
    <xdr:to>
      <xdr:col>2</xdr:col>
      <xdr:colOff>1914525</xdr:colOff>
      <xdr:row>13</xdr:row>
      <xdr:rowOff>1439333</xdr:rowOff>
    </xdr:to>
    <xdr:pic>
      <xdr:nvPicPr>
        <xdr:cNvPr id="7" name="Picture 6">
          <a:extLst>
            <a:ext uri="{FF2B5EF4-FFF2-40B4-BE49-F238E27FC236}">
              <a16:creationId xmlns="" xmlns:a16="http://schemas.microsoft.com/office/drawing/2014/main" id="{097BE94E-4FBC-4094-B648-A47E3C9479FA}"/>
            </a:ext>
          </a:extLst>
        </xdr:cNvPr>
        <xdr:cNvPicPr>
          <a:picLocks noChangeAspect="1"/>
        </xdr:cNvPicPr>
      </xdr:nvPicPr>
      <xdr:blipFill>
        <a:blip xmlns:r="http://schemas.openxmlformats.org/officeDocument/2006/relationships" r:embed="rId6" cstate="print"/>
        <a:stretch>
          <a:fillRect/>
        </a:stretch>
      </xdr:blipFill>
      <xdr:spPr>
        <a:xfrm>
          <a:off x="785283" y="10835217"/>
          <a:ext cx="1838325" cy="1420283"/>
        </a:xfrm>
        <a:prstGeom prst="rect">
          <a:avLst/>
        </a:prstGeom>
      </xdr:spPr>
    </xdr:pic>
    <xdr:clientData/>
  </xdr:twoCellAnchor>
  <xdr:twoCellAnchor>
    <xdr:from>
      <xdr:col>2</xdr:col>
      <xdr:colOff>19050</xdr:colOff>
      <xdr:row>14</xdr:row>
      <xdr:rowOff>28575</xdr:rowOff>
    </xdr:from>
    <xdr:to>
      <xdr:col>2</xdr:col>
      <xdr:colOff>1047750</xdr:colOff>
      <xdr:row>14</xdr:row>
      <xdr:rowOff>1018359</xdr:rowOff>
    </xdr:to>
    <xdr:pic>
      <xdr:nvPicPr>
        <xdr:cNvPr id="8" name="Picture 7">
          <a:extLst>
            <a:ext uri="{FF2B5EF4-FFF2-40B4-BE49-F238E27FC236}">
              <a16:creationId xmlns="" xmlns:a16="http://schemas.microsoft.com/office/drawing/2014/main" id="{8A5822EB-EF3B-48A7-B097-923FEA00670B}"/>
            </a:ext>
          </a:extLst>
        </xdr:cNvPr>
        <xdr:cNvPicPr>
          <a:picLocks noChangeAspect="1"/>
        </xdr:cNvPicPr>
      </xdr:nvPicPr>
      <xdr:blipFill>
        <a:blip xmlns:r="http://schemas.openxmlformats.org/officeDocument/2006/relationships" r:embed="rId7" cstate="print"/>
        <a:stretch>
          <a:fillRect/>
        </a:stretch>
      </xdr:blipFill>
      <xdr:spPr>
        <a:xfrm>
          <a:off x="733425" y="9848850"/>
          <a:ext cx="1028700" cy="999309"/>
        </a:xfrm>
        <a:prstGeom prst="rect">
          <a:avLst/>
        </a:prstGeom>
      </xdr:spPr>
    </xdr:pic>
    <xdr:clientData/>
  </xdr:twoCellAnchor>
  <xdr:twoCellAnchor>
    <xdr:from>
      <xdr:col>2</xdr:col>
      <xdr:colOff>1033992</xdr:colOff>
      <xdr:row>14</xdr:row>
      <xdr:rowOff>131234</xdr:rowOff>
    </xdr:from>
    <xdr:to>
      <xdr:col>2</xdr:col>
      <xdr:colOff>1872989</xdr:colOff>
      <xdr:row>14</xdr:row>
      <xdr:rowOff>886884</xdr:rowOff>
    </xdr:to>
    <xdr:pic>
      <xdr:nvPicPr>
        <xdr:cNvPr id="9" name="Picture 8">
          <a:extLst>
            <a:ext uri="{FF2B5EF4-FFF2-40B4-BE49-F238E27FC236}">
              <a16:creationId xmlns="" xmlns:a16="http://schemas.microsoft.com/office/drawing/2014/main" id="{60D7B2C2-F39A-48E7-8EB8-2BCF4E712448}"/>
            </a:ext>
          </a:extLst>
        </xdr:cNvPr>
        <xdr:cNvPicPr>
          <a:picLocks noChangeAspect="1"/>
        </xdr:cNvPicPr>
      </xdr:nvPicPr>
      <xdr:blipFill>
        <a:blip xmlns:r="http://schemas.openxmlformats.org/officeDocument/2006/relationships" r:embed="rId8" cstate="print"/>
        <a:stretch>
          <a:fillRect/>
        </a:stretch>
      </xdr:blipFill>
      <xdr:spPr>
        <a:xfrm>
          <a:off x="1743075" y="12471401"/>
          <a:ext cx="838997" cy="755650"/>
        </a:xfrm>
        <a:prstGeom prst="rect">
          <a:avLst/>
        </a:prstGeom>
      </xdr:spPr>
    </xdr:pic>
    <xdr:clientData/>
  </xdr:twoCellAnchor>
  <xdr:twoCellAnchor>
    <xdr:from>
      <xdr:col>2</xdr:col>
      <xdr:colOff>190501</xdr:colOff>
      <xdr:row>15</xdr:row>
      <xdr:rowOff>28576</xdr:rowOff>
    </xdr:from>
    <xdr:to>
      <xdr:col>2</xdr:col>
      <xdr:colOff>1771651</xdr:colOff>
      <xdr:row>15</xdr:row>
      <xdr:rowOff>1433098</xdr:rowOff>
    </xdr:to>
    <xdr:pic>
      <xdr:nvPicPr>
        <xdr:cNvPr id="10" name="Picture 9">
          <a:extLst>
            <a:ext uri="{FF2B5EF4-FFF2-40B4-BE49-F238E27FC236}">
              <a16:creationId xmlns="" xmlns:a16="http://schemas.microsoft.com/office/drawing/2014/main" id="{3BBFC24C-DD02-4E08-9228-DA22CB888FCC}"/>
            </a:ext>
          </a:extLst>
        </xdr:cNvPr>
        <xdr:cNvPicPr>
          <a:picLocks noChangeAspect="1"/>
        </xdr:cNvPicPr>
      </xdr:nvPicPr>
      <xdr:blipFill>
        <a:blip xmlns:r="http://schemas.openxmlformats.org/officeDocument/2006/relationships" r:embed="rId9" cstate="print"/>
        <a:stretch>
          <a:fillRect/>
        </a:stretch>
      </xdr:blipFill>
      <xdr:spPr>
        <a:xfrm>
          <a:off x="904876" y="10925176"/>
          <a:ext cx="1581150" cy="1410872"/>
        </a:xfrm>
        <a:prstGeom prst="rect">
          <a:avLst/>
        </a:prstGeom>
      </xdr:spPr>
    </xdr:pic>
    <xdr:clientData/>
  </xdr:twoCellAnchor>
  <xdr:twoCellAnchor>
    <xdr:from>
      <xdr:col>2</xdr:col>
      <xdr:colOff>28576</xdr:colOff>
      <xdr:row>16</xdr:row>
      <xdr:rowOff>28575</xdr:rowOff>
    </xdr:from>
    <xdr:to>
      <xdr:col>2</xdr:col>
      <xdr:colOff>1942280</xdr:colOff>
      <xdr:row>16</xdr:row>
      <xdr:rowOff>1250950</xdr:rowOff>
    </xdr:to>
    <xdr:pic>
      <xdr:nvPicPr>
        <xdr:cNvPr id="11" name="Picture 10">
          <a:extLst>
            <a:ext uri="{FF2B5EF4-FFF2-40B4-BE49-F238E27FC236}">
              <a16:creationId xmlns="" xmlns:a16="http://schemas.microsoft.com/office/drawing/2014/main" id="{AA040867-2B75-4D57-8071-C467104BC128}"/>
            </a:ext>
          </a:extLst>
        </xdr:cNvPr>
        <xdr:cNvPicPr>
          <a:picLocks noChangeAspect="1"/>
        </xdr:cNvPicPr>
      </xdr:nvPicPr>
      <xdr:blipFill>
        <a:blip xmlns:r="http://schemas.openxmlformats.org/officeDocument/2006/relationships" r:embed="rId10" cstate="print"/>
        <a:stretch>
          <a:fillRect/>
        </a:stretch>
      </xdr:blipFill>
      <xdr:spPr>
        <a:xfrm>
          <a:off x="742951" y="12382500"/>
          <a:ext cx="1913704" cy="1228725"/>
        </a:xfrm>
        <a:prstGeom prst="rect">
          <a:avLst/>
        </a:prstGeom>
      </xdr:spPr>
    </xdr:pic>
    <xdr:clientData/>
  </xdr:twoCellAnchor>
  <xdr:twoCellAnchor editAs="oneCell">
    <xdr:from>
      <xdr:col>9</xdr:col>
      <xdr:colOff>501763</xdr:colOff>
      <xdr:row>10</xdr:row>
      <xdr:rowOff>204107</xdr:rowOff>
    </xdr:from>
    <xdr:to>
      <xdr:col>9</xdr:col>
      <xdr:colOff>958906</xdr:colOff>
      <xdr:row>10</xdr:row>
      <xdr:rowOff>1204107</xdr:rowOff>
    </xdr:to>
    <xdr:pic>
      <xdr:nvPicPr>
        <xdr:cNvPr id="12" name="Picture 11"/>
        <xdr:cNvPicPr>
          <a:picLocks noChangeAspect="1"/>
        </xdr:cNvPicPr>
      </xdr:nvPicPr>
      <xdr:blipFill>
        <a:blip xmlns:r="http://schemas.openxmlformats.org/officeDocument/2006/relationships" r:embed="rId11" cstate="print"/>
        <a:stretch>
          <a:fillRect/>
        </a:stretch>
      </xdr:blipFill>
      <xdr:spPr>
        <a:xfrm>
          <a:off x="12176692" y="7266214"/>
          <a:ext cx="457143" cy="1000000"/>
        </a:xfrm>
        <a:prstGeom prst="rect">
          <a:avLst/>
        </a:prstGeom>
      </xdr:spPr>
    </xdr:pic>
    <xdr:clientData/>
  </xdr:twoCellAnchor>
  <xdr:twoCellAnchor editAs="oneCell">
    <xdr:from>
      <xdr:col>9</xdr:col>
      <xdr:colOff>489858</xdr:colOff>
      <xdr:row>10</xdr:row>
      <xdr:rowOff>1372620</xdr:rowOff>
    </xdr:from>
    <xdr:to>
      <xdr:col>9</xdr:col>
      <xdr:colOff>1168515</xdr:colOff>
      <xdr:row>10</xdr:row>
      <xdr:rowOff>1982553</xdr:rowOff>
    </xdr:to>
    <xdr:pic>
      <xdr:nvPicPr>
        <xdr:cNvPr id="13" name="Picture 12"/>
        <xdr:cNvPicPr>
          <a:picLocks noChangeAspect="1"/>
        </xdr:cNvPicPr>
      </xdr:nvPicPr>
      <xdr:blipFill>
        <a:blip xmlns:r="http://schemas.openxmlformats.org/officeDocument/2006/relationships" r:embed="rId12" cstate="print"/>
        <a:stretch>
          <a:fillRect/>
        </a:stretch>
      </xdr:blipFill>
      <xdr:spPr>
        <a:xfrm>
          <a:off x="12164787" y="8434727"/>
          <a:ext cx="678657" cy="609933"/>
        </a:xfrm>
        <a:prstGeom prst="rect">
          <a:avLst/>
        </a:prstGeom>
      </xdr:spPr>
    </xdr:pic>
    <xdr:clientData/>
  </xdr:twoCellAnchor>
  <xdr:twoCellAnchor editAs="oneCell">
    <xdr:from>
      <xdr:col>9</xdr:col>
      <xdr:colOff>433728</xdr:colOff>
      <xdr:row>13</xdr:row>
      <xdr:rowOff>244929</xdr:rowOff>
    </xdr:from>
    <xdr:to>
      <xdr:col>9</xdr:col>
      <xdr:colOff>1314791</xdr:colOff>
      <xdr:row>13</xdr:row>
      <xdr:rowOff>1166040</xdr:rowOff>
    </xdr:to>
    <xdr:pic>
      <xdr:nvPicPr>
        <xdr:cNvPr id="14" name="Picture 29"/>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l="16928" t="19530" b="19238"/>
        <a:stretch>
          <a:fillRect/>
        </a:stretch>
      </xdr:blipFill>
      <xdr:spPr bwMode="auto">
        <a:xfrm>
          <a:off x="12108657" y="11049000"/>
          <a:ext cx="881063" cy="921111"/>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twoCellAnchor editAs="oneCell">
    <xdr:from>
      <xdr:col>9</xdr:col>
      <xdr:colOff>272143</xdr:colOff>
      <xdr:row>14</xdr:row>
      <xdr:rowOff>324870</xdr:rowOff>
    </xdr:from>
    <xdr:to>
      <xdr:col>9</xdr:col>
      <xdr:colOff>1334932</xdr:colOff>
      <xdr:row>14</xdr:row>
      <xdr:rowOff>955901</xdr:rowOff>
    </xdr:to>
    <xdr:pic>
      <xdr:nvPicPr>
        <xdr:cNvPr id="15" name="Picture 30"/>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t="31624" b="26799"/>
        <a:stretch>
          <a:fillRect/>
        </a:stretch>
      </xdr:blipFill>
      <xdr:spPr bwMode="auto">
        <a:xfrm>
          <a:off x="11947072" y="12652941"/>
          <a:ext cx="1062789" cy="631031"/>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twoCellAnchor editAs="oneCell">
    <xdr:from>
      <xdr:col>9</xdr:col>
      <xdr:colOff>449035</xdr:colOff>
      <xdr:row>16</xdr:row>
      <xdr:rowOff>340177</xdr:rowOff>
    </xdr:from>
    <xdr:to>
      <xdr:col>9</xdr:col>
      <xdr:colOff>1366061</xdr:colOff>
      <xdr:row>16</xdr:row>
      <xdr:rowOff>843642</xdr:rowOff>
    </xdr:to>
    <xdr:pic>
      <xdr:nvPicPr>
        <xdr:cNvPr id="16" name="Picture 15"/>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l="20135" t="40318" r="16039" b="34988"/>
        <a:stretch>
          <a:fillRect/>
        </a:stretch>
      </xdr:blipFill>
      <xdr:spPr bwMode="auto">
        <a:xfrm>
          <a:off x="14203135" y="13179877"/>
          <a:ext cx="917026" cy="50346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twoCellAnchor editAs="oneCell">
    <xdr:from>
      <xdr:col>9</xdr:col>
      <xdr:colOff>517073</xdr:colOff>
      <xdr:row>9</xdr:row>
      <xdr:rowOff>408215</xdr:rowOff>
    </xdr:from>
    <xdr:to>
      <xdr:col>9</xdr:col>
      <xdr:colOff>1296315</xdr:colOff>
      <xdr:row>9</xdr:row>
      <xdr:rowOff>1646464</xdr:rowOff>
    </xdr:to>
    <xdr:pic>
      <xdr:nvPicPr>
        <xdr:cNvPr id="18" name="Picture 17"/>
        <xdr:cNvPicPr>
          <a:picLocks noChangeAspect="1"/>
        </xdr:cNvPicPr>
      </xdr:nvPicPr>
      <xdr:blipFill>
        <a:blip xmlns:r="http://schemas.openxmlformats.org/officeDocument/2006/relationships" r:embed="rId16" cstate="print"/>
        <a:stretch>
          <a:fillRect/>
        </a:stretch>
      </xdr:blipFill>
      <xdr:spPr>
        <a:xfrm>
          <a:off x="12192002" y="5987144"/>
          <a:ext cx="779242" cy="1238249"/>
        </a:xfrm>
        <a:prstGeom prst="rect">
          <a:avLst/>
        </a:prstGeom>
      </xdr:spPr>
    </xdr:pic>
    <xdr:clientData/>
  </xdr:twoCellAnchor>
  <xdr:twoCellAnchor editAs="oneCell">
    <xdr:from>
      <xdr:col>9</xdr:col>
      <xdr:colOff>248129</xdr:colOff>
      <xdr:row>7</xdr:row>
      <xdr:rowOff>283882</xdr:rowOff>
    </xdr:from>
    <xdr:to>
      <xdr:col>9</xdr:col>
      <xdr:colOff>1202764</xdr:colOff>
      <xdr:row>7</xdr:row>
      <xdr:rowOff>953629</xdr:rowOff>
    </xdr:to>
    <xdr:pic>
      <xdr:nvPicPr>
        <xdr:cNvPr id="20" name="Picture 7" descr="http://pro.duravit.com/dimg/48192_web2_prod_normal_2.jpg"/>
        <xdr:cNvPicPr>
          <a:picLocks noChangeAspect="1" noChangeArrowheads="1"/>
        </xdr:cNvPicPr>
      </xdr:nvPicPr>
      <xdr:blipFill>
        <a:blip xmlns:r="http://schemas.openxmlformats.org/officeDocument/2006/relationships" r:embed="rId17" cstate="print"/>
        <a:srcRect/>
        <a:stretch>
          <a:fillRect/>
        </a:stretch>
      </xdr:blipFill>
      <xdr:spPr bwMode="auto">
        <a:xfrm>
          <a:off x="12507364" y="3085353"/>
          <a:ext cx="954635" cy="669747"/>
        </a:xfrm>
        <a:prstGeom prst="rect">
          <a:avLst/>
        </a:prstGeom>
        <a:noFill/>
      </xdr:spPr>
    </xdr:pic>
    <xdr:clientData/>
  </xdr:twoCellAnchor>
  <xdr:twoCellAnchor editAs="oneCell">
    <xdr:from>
      <xdr:col>9</xdr:col>
      <xdr:colOff>199344</xdr:colOff>
      <xdr:row>6</xdr:row>
      <xdr:rowOff>112058</xdr:rowOff>
    </xdr:from>
    <xdr:to>
      <xdr:col>9</xdr:col>
      <xdr:colOff>1083236</xdr:colOff>
      <xdr:row>6</xdr:row>
      <xdr:rowOff>1214476</xdr:rowOff>
    </xdr:to>
    <xdr:pic>
      <xdr:nvPicPr>
        <xdr:cNvPr id="22" name="Picture 14" descr="44897_web_prod_normal"/>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12458579" y="1553882"/>
          <a:ext cx="883892" cy="11024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141941</xdr:colOff>
      <xdr:row>7</xdr:row>
      <xdr:rowOff>1128058</xdr:rowOff>
    </xdr:from>
    <xdr:to>
      <xdr:col>9</xdr:col>
      <xdr:colOff>1218266</xdr:colOff>
      <xdr:row>7</xdr:row>
      <xdr:rowOff>1822227</xdr:rowOff>
    </xdr:to>
    <xdr:pic>
      <xdr:nvPicPr>
        <xdr:cNvPr id="23" name="Picture 22">
          <a:extLst>
            <a:ext uri="{FF2B5EF4-FFF2-40B4-BE49-F238E27FC236}">
              <a16:creationId xmlns="" xmlns:a16="http://schemas.microsoft.com/office/drawing/2014/main" id="{C9F045AE-27B4-4DB0-A27F-DA2C82E36944}"/>
            </a:ext>
          </a:extLst>
        </xdr:cNvPr>
        <xdr:cNvPicPr>
          <a:picLocks noChangeAspect="1"/>
        </xdr:cNvPicPr>
      </xdr:nvPicPr>
      <xdr:blipFill>
        <a:blip xmlns:r="http://schemas.openxmlformats.org/officeDocument/2006/relationships" r:embed="rId3" cstate="print"/>
        <a:stretch>
          <a:fillRect/>
        </a:stretch>
      </xdr:blipFill>
      <xdr:spPr>
        <a:xfrm>
          <a:off x="12401176" y="3929529"/>
          <a:ext cx="1076325" cy="69416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28575</xdr:colOff>
      <xdr:row>6</xdr:row>
      <xdr:rowOff>19050</xdr:rowOff>
    </xdr:from>
    <xdr:to>
      <xdr:col>2</xdr:col>
      <xdr:colOff>1997713</xdr:colOff>
      <xdr:row>6</xdr:row>
      <xdr:rowOff>1781175</xdr:rowOff>
    </xdr:to>
    <xdr:pic>
      <xdr:nvPicPr>
        <xdr:cNvPr id="2" name="Picture 1">
          <a:extLst>
            <a:ext uri="{FF2B5EF4-FFF2-40B4-BE49-F238E27FC236}">
              <a16:creationId xmlns="" xmlns:a16="http://schemas.microsoft.com/office/drawing/2014/main" id="{7672DFA1-CDFA-44B7-B9AA-1275932B1DD3}"/>
            </a:ext>
          </a:extLst>
        </xdr:cNvPr>
        <xdr:cNvPicPr>
          <a:picLocks noChangeAspect="1"/>
        </xdr:cNvPicPr>
      </xdr:nvPicPr>
      <xdr:blipFill>
        <a:blip xmlns:r="http://schemas.openxmlformats.org/officeDocument/2006/relationships" r:embed="rId1" cstate="print"/>
        <a:stretch>
          <a:fillRect/>
        </a:stretch>
      </xdr:blipFill>
      <xdr:spPr>
        <a:xfrm>
          <a:off x="857250" y="866775"/>
          <a:ext cx="1969138" cy="1781175"/>
        </a:xfrm>
        <a:prstGeom prst="rect">
          <a:avLst/>
        </a:prstGeom>
      </xdr:spPr>
    </xdr:pic>
    <xdr:clientData/>
  </xdr:twoCellAnchor>
  <xdr:twoCellAnchor>
    <xdr:from>
      <xdr:col>2</xdr:col>
      <xdr:colOff>8466</xdr:colOff>
      <xdr:row>6</xdr:row>
      <xdr:rowOff>1883834</xdr:rowOff>
    </xdr:from>
    <xdr:to>
      <xdr:col>2</xdr:col>
      <xdr:colOff>1980141</xdr:colOff>
      <xdr:row>6</xdr:row>
      <xdr:rowOff>3045771</xdr:rowOff>
    </xdr:to>
    <xdr:pic>
      <xdr:nvPicPr>
        <xdr:cNvPr id="3" name="Picture 2">
          <a:extLst>
            <a:ext uri="{FF2B5EF4-FFF2-40B4-BE49-F238E27FC236}">
              <a16:creationId xmlns="" xmlns:a16="http://schemas.microsoft.com/office/drawing/2014/main" id="{E7280D28-1182-40FE-A6EF-155780BD3135}"/>
            </a:ext>
          </a:extLst>
        </xdr:cNvPr>
        <xdr:cNvPicPr>
          <a:picLocks noChangeAspect="1"/>
        </xdr:cNvPicPr>
      </xdr:nvPicPr>
      <xdr:blipFill>
        <a:blip xmlns:r="http://schemas.openxmlformats.org/officeDocument/2006/relationships" r:embed="rId2" cstate="print"/>
        <a:stretch>
          <a:fillRect/>
        </a:stretch>
      </xdr:blipFill>
      <xdr:spPr>
        <a:xfrm>
          <a:off x="876299" y="4106334"/>
          <a:ext cx="1971675" cy="1161937"/>
        </a:xfrm>
        <a:prstGeom prst="rect">
          <a:avLst/>
        </a:prstGeom>
      </xdr:spPr>
    </xdr:pic>
    <xdr:clientData/>
  </xdr:twoCellAnchor>
  <xdr:twoCellAnchor>
    <xdr:from>
      <xdr:col>2</xdr:col>
      <xdr:colOff>19051</xdr:colOff>
      <xdr:row>7</xdr:row>
      <xdr:rowOff>27518</xdr:rowOff>
    </xdr:from>
    <xdr:to>
      <xdr:col>2</xdr:col>
      <xdr:colOff>2028826</xdr:colOff>
      <xdr:row>7</xdr:row>
      <xdr:rowOff>1234573</xdr:rowOff>
    </xdr:to>
    <xdr:pic>
      <xdr:nvPicPr>
        <xdr:cNvPr id="4" name="Picture 3">
          <a:extLst>
            <a:ext uri="{FF2B5EF4-FFF2-40B4-BE49-F238E27FC236}">
              <a16:creationId xmlns="" xmlns:a16="http://schemas.microsoft.com/office/drawing/2014/main" id="{BA446D3F-D0A5-40BF-A5CC-CE7DFC141581}"/>
            </a:ext>
          </a:extLst>
        </xdr:cNvPr>
        <xdr:cNvPicPr>
          <a:picLocks noChangeAspect="1"/>
        </xdr:cNvPicPr>
      </xdr:nvPicPr>
      <xdr:blipFill>
        <a:blip xmlns:r="http://schemas.openxmlformats.org/officeDocument/2006/relationships" r:embed="rId3" cstate="print"/>
        <a:stretch>
          <a:fillRect/>
        </a:stretch>
      </xdr:blipFill>
      <xdr:spPr>
        <a:xfrm>
          <a:off x="886884" y="5382685"/>
          <a:ext cx="2009775" cy="1207055"/>
        </a:xfrm>
        <a:prstGeom prst="rect">
          <a:avLst/>
        </a:prstGeom>
      </xdr:spPr>
    </xdr:pic>
    <xdr:clientData/>
  </xdr:twoCellAnchor>
  <xdr:twoCellAnchor>
    <xdr:from>
      <xdr:col>2</xdr:col>
      <xdr:colOff>101601</xdr:colOff>
      <xdr:row>7</xdr:row>
      <xdr:rowOff>994834</xdr:rowOff>
    </xdr:from>
    <xdr:to>
      <xdr:col>2</xdr:col>
      <xdr:colOff>847769</xdr:colOff>
      <xdr:row>7</xdr:row>
      <xdr:rowOff>1474394</xdr:rowOff>
    </xdr:to>
    <xdr:pic>
      <xdr:nvPicPr>
        <xdr:cNvPr id="5" name="Picture 4">
          <a:extLst>
            <a:ext uri="{FF2B5EF4-FFF2-40B4-BE49-F238E27FC236}">
              <a16:creationId xmlns="" xmlns:a16="http://schemas.microsoft.com/office/drawing/2014/main" id="{E0D8A989-460B-4346-80BB-B1E52AFAB17A}"/>
            </a:ext>
          </a:extLst>
        </xdr:cNvPr>
        <xdr:cNvPicPr>
          <a:picLocks noChangeAspect="1"/>
        </xdr:cNvPicPr>
      </xdr:nvPicPr>
      <xdr:blipFill>
        <a:blip xmlns:r="http://schemas.openxmlformats.org/officeDocument/2006/relationships" r:embed="rId4" cstate="print"/>
        <a:stretch>
          <a:fillRect/>
        </a:stretch>
      </xdr:blipFill>
      <xdr:spPr>
        <a:xfrm>
          <a:off x="969434" y="7440084"/>
          <a:ext cx="746168" cy="479560"/>
        </a:xfrm>
        <a:prstGeom prst="rect">
          <a:avLst/>
        </a:prstGeom>
      </xdr:spPr>
    </xdr:pic>
    <xdr:clientData/>
  </xdr:twoCellAnchor>
  <xdr:twoCellAnchor>
    <xdr:from>
      <xdr:col>2</xdr:col>
      <xdr:colOff>38100</xdr:colOff>
      <xdr:row>9</xdr:row>
      <xdr:rowOff>19050</xdr:rowOff>
    </xdr:from>
    <xdr:to>
      <xdr:col>3</xdr:col>
      <xdr:colOff>0</xdr:colOff>
      <xdr:row>9</xdr:row>
      <xdr:rowOff>1817983</xdr:rowOff>
    </xdr:to>
    <xdr:pic>
      <xdr:nvPicPr>
        <xdr:cNvPr id="6" name="Picture 5">
          <a:extLst>
            <a:ext uri="{FF2B5EF4-FFF2-40B4-BE49-F238E27FC236}">
              <a16:creationId xmlns="" xmlns:a16="http://schemas.microsoft.com/office/drawing/2014/main" id="{B793B857-0C62-4508-A047-A05AFD2A78BF}"/>
            </a:ext>
          </a:extLst>
        </xdr:cNvPr>
        <xdr:cNvPicPr>
          <a:picLocks noChangeAspect="1"/>
        </xdr:cNvPicPr>
      </xdr:nvPicPr>
      <xdr:blipFill>
        <a:blip xmlns:r="http://schemas.openxmlformats.org/officeDocument/2006/relationships" r:embed="rId5" cstate="print"/>
        <a:stretch>
          <a:fillRect/>
        </a:stretch>
      </xdr:blipFill>
      <xdr:spPr>
        <a:xfrm>
          <a:off x="895350" y="7421336"/>
          <a:ext cx="2016579" cy="1798933"/>
        </a:xfrm>
        <a:prstGeom prst="rect">
          <a:avLst/>
        </a:prstGeom>
      </xdr:spPr>
    </xdr:pic>
    <xdr:clientData/>
  </xdr:twoCellAnchor>
  <xdr:twoCellAnchor>
    <xdr:from>
      <xdr:col>2</xdr:col>
      <xdr:colOff>553812</xdr:colOff>
      <xdr:row>10</xdr:row>
      <xdr:rowOff>69397</xdr:rowOff>
    </xdr:from>
    <xdr:to>
      <xdr:col>2</xdr:col>
      <xdr:colOff>1197430</xdr:colOff>
      <xdr:row>10</xdr:row>
      <xdr:rowOff>1401537</xdr:rowOff>
    </xdr:to>
    <xdr:pic>
      <xdr:nvPicPr>
        <xdr:cNvPr id="7" name="Picture 6">
          <a:extLst>
            <a:ext uri="{FF2B5EF4-FFF2-40B4-BE49-F238E27FC236}">
              <a16:creationId xmlns="" xmlns:a16="http://schemas.microsoft.com/office/drawing/2014/main" id="{340ED77B-E497-4611-88E8-CCF7BC1CC4E4}"/>
            </a:ext>
          </a:extLst>
        </xdr:cNvPr>
        <xdr:cNvPicPr>
          <a:picLocks noChangeAspect="1"/>
        </xdr:cNvPicPr>
      </xdr:nvPicPr>
      <xdr:blipFill rotWithShape="1">
        <a:blip xmlns:r="http://schemas.openxmlformats.org/officeDocument/2006/relationships" r:embed="rId6" cstate="print"/>
        <a:srcRect r="52845" b="1277"/>
        <a:stretch/>
      </xdr:blipFill>
      <xdr:spPr>
        <a:xfrm>
          <a:off x="1411062" y="10193111"/>
          <a:ext cx="643618" cy="1332140"/>
        </a:xfrm>
        <a:prstGeom prst="rect">
          <a:avLst/>
        </a:prstGeom>
      </xdr:spPr>
    </xdr:pic>
    <xdr:clientData/>
  </xdr:twoCellAnchor>
  <xdr:twoCellAnchor>
    <xdr:from>
      <xdr:col>2</xdr:col>
      <xdr:colOff>276225</xdr:colOff>
      <xdr:row>12</xdr:row>
      <xdr:rowOff>19051</xdr:rowOff>
    </xdr:from>
    <xdr:to>
      <xdr:col>2</xdr:col>
      <xdr:colOff>1704975</xdr:colOff>
      <xdr:row>12</xdr:row>
      <xdr:rowOff>1513903</xdr:rowOff>
    </xdr:to>
    <xdr:pic>
      <xdr:nvPicPr>
        <xdr:cNvPr id="8" name="Picture 7">
          <a:extLst>
            <a:ext uri="{FF2B5EF4-FFF2-40B4-BE49-F238E27FC236}">
              <a16:creationId xmlns="" xmlns:a16="http://schemas.microsoft.com/office/drawing/2014/main" id="{435030F8-37DA-4F3A-A9C2-39E542C724BC}"/>
            </a:ext>
          </a:extLst>
        </xdr:cNvPr>
        <xdr:cNvPicPr>
          <a:picLocks noChangeAspect="1"/>
        </xdr:cNvPicPr>
      </xdr:nvPicPr>
      <xdr:blipFill>
        <a:blip xmlns:r="http://schemas.openxmlformats.org/officeDocument/2006/relationships" r:embed="rId7" cstate="print"/>
        <a:stretch>
          <a:fillRect/>
        </a:stretch>
      </xdr:blipFill>
      <xdr:spPr>
        <a:xfrm>
          <a:off x="1104900" y="10725151"/>
          <a:ext cx="1428750" cy="1501202"/>
        </a:xfrm>
        <a:prstGeom prst="rect">
          <a:avLst/>
        </a:prstGeom>
      </xdr:spPr>
    </xdr:pic>
    <xdr:clientData/>
  </xdr:twoCellAnchor>
  <xdr:twoCellAnchor>
    <xdr:from>
      <xdr:col>2</xdr:col>
      <xdr:colOff>204258</xdr:colOff>
      <xdr:row>13</xdr:row>
      <xdr:rowOff>28575</xdr:rowOff>
    </xdr:from>
    <xdr:to>
      <xdr:col>2</xdr:col>
      <xdr:colOff>1880658</xdr:colOff>
      <xdr:row>13</xdr:row>
      <xdr:rowOff>1666295</xdr:rowOff>
    </xdr:to>
    <xdr:pic>
      <xdr:nvPicPr>
        <xdr:cNvPr id="9" name="Picture 8">
          <a:extLst>
            <a:ext uri="{FF2B5EF4-FFF2-40B4-BE49-F238E27FC236}">
              <a16:creationId xmlns="" xmlns:a16="http://schemas.microsoft.com/office/drawing/2014/main" id="{3EA2CEA3-60A6-4523-A423-5627A1546728}"/>
            </a:ext>
          </a:extLst>
        </xdr:cNvPr>
        <xdr:cNvPicPr>
          <a:picLocks noChangeAspect="1"/>
        </xdr:cNvPicPr>
      </xdr:nvPicPr>
      <xdr:blipFill>
        <a:blip xmlns:r="http://schemas.openxmlformats.org/officeDocument/2006/relationships" r:embed="rId8" cstate="print"/>
        <a:stretch>
          <a:fillRect/>
        </a:stretch>
      </xdr:blipFill>
      <xdr:spPr>
        <a:xfrm>
          <a:off x="1072091" y="15099242"/>
          <a:ext cx="1676400" cy="1637720"/>
        </a:xfrm>
        <a:prstGeom prst="rect">
          <a:avLst/>
        </a:prstGeom>
      </xdr:spPr>
    </xdr:pic>
    <xdr:clientData/>
  </xdr:twoCellAnchor>
  <xdr:twoCellAnchor>
    <xdr:from>
      <xdr:col>2</xdr:col>
      <xdr:colOff>123826</xdr:colOff>
      <xdr:row>14</xdr:row>
      <xdr:rowOff>105834</xdr:rowOff>
    </xdr:from>
    <xdr:to>
      <xdr:col>2</xdr:col>
      <xdr:colOff>1120776</xdr:colOff>
      <xdr:row>14</xdr:row>
      <xdr:rowOff>1044576</xdr:rowOff>
    </xdr:to>
    <xdr:pic>
      <xdr:nvPicPr>
        <xdr:cNvPr id="10" name="Picture 9">
          <a:extLst>
            <a:ext uri="{FF2B5EF4-FFF2-40B4-BE49-F238E27FC236}">
              <a16:creationId xmlns="" xmlns:a16="http://schemas.microsoft.com/office/drawing/2014/main" id="{E442F51B-BC4A-4B62-BBBB-D0FC31D38B89}"/>
            </a:ext>
          </a:extLst>
        </xdr:cNvPr>
        <xdr:cNvPicPr>
          <a:picLocks noChangeAspect="1"/>
        </xdr:cNvPicPr>
      </xdr:nvPicPr>
      <xdr:blipFill>
        <a:blip xmlns:r="http://schemas.openxmlformats.org/officeDocument/2006/relationships" r:embed="rId9" cstate="print"/>
        <a:stretch>
          <a:fillRect/>
        </a:stretch>
      </xdr:blipFill>
      <xdr:spPr>
        <a:xfrm>
          <a:off x="991659" y="16891001"/>
          <a:ext cx="996950" cy="938742"/>
        </a:xfrm>
        <a:prstGeom prst="rect">
          <a:avLst/>
        </a:prstGeom>
      </xdr:spPr>
    </xdr:pic>
    <xdr:clientData/>
  </xdr:twoCellAnchor>
  <xdr:twoCellAnchor>
    <xdr:from>
      <xdr:col>2</xdr:col>
      <xdr:colOff>1019175</xdr:colOff>
      <xdr:row>14</xdr:row>
      <xdr:rowOff>186267</xdr:rowOff>
    </xdr:from>
    <xdr:to>
      <xdr:col>2</xdr:col>
      <xdr:colOff>1943100</xdr:colOff>
      <xdr:row>14</xdr:row>
      <xdr:rowOff>972192</xdr:rowOff>
    </xdr:to>
    <xdr:pic>
      <xdr:nvPicPr>
        <xdr:cNvPr id="11" name="Picture 10">
          <a:extLst>
            <a:ext uri="{FF2B5EF4-FFF2-40B4-BE49-F238E27FC236}">
              <a16:creationId xmlns="" xmlns:a16="http://schemas.microsoft.com/office/drawing/2014/main" id="{07B2D807-32AB-4D07-8F4F-943BB8FA46FF}"/>
            </a:ext>
          </a:extLst>
        </xdr:cNvPr>
        <xdr:cNvPicPr>
          <a:picLocks noChangeAspect="1"/>
        </xdr:cNvPicPr>
      </xdr:nvPicPr>
      <xdr:blipFill>
        <a:blip xmlns:r="http://schemas.openxmlformats.org/officeDocument/2006/relationships" r:embed="rId10" cstate="print"/>
        <a:stretch>
          <a:fillRect/>
        </a:stretch>
      </xdr:blipFill>
      <xdr:spPr>
        <a:xfrm>
          <a:off x="1887008" y="16971434"/>
          <a:ext cx="923925" cy="785925"/>
        </a:xfrm>
        <a:prstGeom prst="rect">
          <a:avLst/>
        </a:prstGeom>
      </xdr:spPr>
    </xdr:pic>
    <xdr:clientData/>
  </xdr:twoCellAnchor>
  <xdr:twoCellAnchor>
    <xdr:from>
      <xdr:col>2</xdr:col>
      <xdr:colOff>78318</xdr:colOff>
      <xdr:row>15</xdr:row>
      <xdr:rowOff>48683</xdr:rowOff>
    </xdr:from>
    <xdr:to>
      <xdr:col>2</xdr:col>
      <xdr:colOff>1983318</xdr:colOff>
      <xdr:row>15</xdr:row>
      <xdr:rowOff>1959518</xdr:rowOff>
    </xdr:to>
    <xdr:pic>
      <xdr:nvPicPr>
        <xdr:cNvPr id="12" name="Picture 11">
          <a:extLst>
            <a:ext uri="{FF2B5EF4-FFF2-40B4-BE49-F238E27FC236}">
              <a16:creationId xmlns="" xmlns:a16="http://schemas.microsoft.com/office/drawing/2014/main" id="{B4855745-3FE5-44D0-B69E-576D30AF9A9F}"/>
            </a:ext>
          </a:extLst>
        </xdr:cNvPr>
        <xdr:cNvPicPr>
          <a:picLocks noChangeAspect="1"/>
        </xdr:cNvPicPr>
      </xdr:nvPicPr>
      <xdr:blipFill>
        <a:blip xmlns:r="http://schemas.openxmlformats.org/officeDocument/2006/relationships" r:embed="rId11" cstate="print"/>
        <a:stretch>
          <a:fillRect/>
        </a:stretch>
      </xdr:blipFill>
      <xdr:spPr>
        <a:xfrm>
          <a:off x="946151" y="17881600"/>
          <a:ext cx="1905000" cy="1910835"/>
        </a:xfrm>
        <a:prstGeom prst="rect">
          <a:avLst/>
        </a:prstGeom>
      </xdr:spPr>
    </xdr:pic>
    <xdr:clientData/>
  </xdr:twoCellAnchor>
  <xdr:twoCellAnchor editAs="oneCell">
    <xdr:from>
      <xdr:col>9</xdr:col>
      <xdr:colOff>542583</xdr:colOff>
      <xdr:row>10</xdr:row>
      <xdr:rowOff>217714</xdr:rowOff>
    </xdr:from>
    <xdr:to>
      <xdr:col>9</xdr:col>
      <xdr:colOff>999726</xdr:colOff>
      <xdr:row>10</xdr:row>
      <xdr:rowOff>1217714</xdr:rowOff>
    </xdr:to>
    <xdr:pic>
      <xdr:nvPicPr>
        <xdr:cNvPr id="13" name="Picture 12"/>
        <xdr:cNvPicPr>
          <a:picLocks noChangeAspect="1"/>
        </xdr:cNvPicPr>
      </xdr:nvPicPr>
      <xdr:blipFill>
        <a:blip xmlns:r="http://schemas.openxmlformats.org/officeDocument/2006/relationships" r:embed="rId12" cstate="print"/>
        <a:stretch>
          <a:fillRect/>
        </a:stretch>
      </xdr:blipFill>
      <xdr:spPr>
        <a:xfrm>
          <a:off x="13360512" y="9497785"/>
          <a:ext cx="457143" cy="1000000"/>
        </a:xfrm>
        <a:prstGeom prst="rect">
          <a:avLst/>
        </a:prstGeom>
      </xdr:spPr>
    </xdr:pic>
    <xdr:clientData/>
  </xdr:twoCellAnchor>
  <xdr:twoCellAnchor editAs="oneCell">
    <xdr:from>
      <xdr:col>9</xdr:col>
      <xdr:colOff>435428</xdr:colOff>
      <xdr:row>10</xdr:row>
      <xdr:rowOff>1372621</xdr:rowOff>
    </xdr:from>
    <xdr:to>
      <xdr:col>9</xdr:col>
      <xdr:colOff>1114085</xdr:colOff>
      <xdr:row>10</xdr:row>
      <xdr:rowOff>1982554</xdr:rowOff>
    </xdr:to>
    <xdr:pic>
      <xdr:nvPicPr>
        <xdr:cNvPr id="14" name="Picture 13"/>
        <xdr:cNvPicPr>
          <a:picLocks noChangeAspect="1"/>
        </xdr:cNvPicPr>
      </xdr:nvPicPr>
      <xdr:blipFill>
        <a:blip xmlns:r="http://schemas.openxmlformats.org/officeDocument/2006/relationships" r:embed="rId13" cstate="print"/>
        <a:stretch>
          <a:fillRect/>
        </a:stretch>
      </xdr:blipFill>
      <xdr:spPr>
        <a:xfrm>
          <a:off x="13253357" y="10652692"/>
          <a:ext cx="678657" cy="609933"/>
        </a:xfrm>
        <a:prstGeom prst="rect">
          <a:avLst/>
        </a:prstGeom>
      </xdr:spPr>
    </xdr:pic>
    <xdr:clientData/>
  </xdr:twoCellAnchor>
  <xdr:twoCellAnchor editAs="oneCell">
    <xdr:from>
      <xdr:col>9</xdr:col>
      <xdr:colOff>379299</xdr:colOff>
      <xdr:row>13</xdr:row>
      <xdr:rowOff>394607</xdr:rowOff>
    </xdr:from>
    <xdr:to>
      <xdr:col>9</xdr:col>
      <xdr:colOff>1260362</xdr:colOff>
      <xdr:row>13</xdr:row>
      <xdr:rowOff>1315718</xdr:rowOff>
    </xdr:to>
    <xdr:pic>
      <xdr:nvPicPr>
        <xdr:cNvPr id="15" name="Picture 29"/>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l="16928" t="19530" b="19238"/>
        <a:stretch>
          <a:fillRect/>
        </a:stretch>
      </xdr:blipFill>
      <xdr:spPr bwMode="auto">
        <a:xfrm>
          <a:off x="13197228" y="14763750"/>
          <a:ext cx="881063" cy="921111"/>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twoCellAnchor editAs="oneCell">
    <xdr:from>
      <xdr:col>9</xdr:col>
      <xdr:colOff>217714</xdr:colOff>
      <xdr:row>14</xdr:row>
      <xdr:rowOff>284048</xdr:rowOff>
    </xdr:from>
    <xdr:to>
      <xdr:col>9</xdr:col>
      <xdr:colOff>1280503</xdr:colOff>
      <xdr:row>14</xdr:row>
      <xdr:rowOff>915079</xdr:rowOff>
    </xdr:to>
    <xdr:pic>
      <xdr:nvPicPr>
        <xdr:cNvPr id="16" name="Picture 30"/>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t="31624" b="26799"/>
        <a:stretch>
          <a:fillRect/>
        </a:stretch>
      </xdr:blipFill>
      <xdr:spPr bwMode="auto">
        <a:xfrm>
          <a:off x="13035643" y="16367691"/>
          <a:ext cx="1062789" cy="631031"/>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twoCellAnchor editAs="oneCell">
    <xdr:from>
      <xdr:col>9</xdr:col>
      <xdr:colOff>416719</xdr:colOff>
      <xdr:row>15</xdr:row>
      <xdr:rowOff>620826</xdr:rowOff>
    </xdr:from>
    <xdr:to>
      <xdr:col>9</xdr:col>
      <xdr:colOff>1238251</xdr:colOff>
      <xdr:row>15</xdr:row>
      <xdr:rowOff>1197428</xdr:rowOff>
    </xdr:to>
    <xdr:pic>
      <xdr:nvPicPr>
        <xdr:cNvPr id="17" name="Picture 21"/>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l="14078" t="32127" b="31586"/>
        <a:stretch>
          <a:fillRect/>
        </a:stretch>
      </xdr:blipFill>
      <xdr:spPr bwMode="auto">
        <a:xfrm>
          <a:off x="13234648" y="17752219"/>
          <a:ext cx="821532" cy="576602"/>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twoCellAnchor editAs="oneCell">
    <xdr:from>
      <xdr:col>9</xdr:col>
      <xdr:colOff>326573</xdr:colOff>
      <xdr:row>9</xdr:row>
      <xdr:rowOff>244928</xdr:rowOff>
    </xdr:from>
    <xdr:to>
      <xdr:col>9</xdr:col>
      <xdr:colOff>1332413</xdr:colOff>
      <xdr:row>9</xdr:row>
      <xdr:rowOff>1741714</xdr:rowOff>
    </xdr:to>
    <xdr:pic>
      <xdr:nvPicPr>
        <xdr:cNvPr id="18" name="Picture 17"/>
        <xdr:cNvPicPr>
          <a:picLocks noChangeAspect="1"/>
        </xdr:cNvPicPr>
      </xdr:nvPicPr>
      <xdr:blipFill>
        <a:blip xmlns:r="http://schemas.openxmlformats.org/officeDocument/2006/relationships" r:embed="rId17" cstate="print"/>
        <a:stretch>
          <a:fillRect/>
        </a:stretch>
      </xdr:blipFill>
      <xdr:spPr>
        <a:xfrm>
          <a:off x="13144502" y="7647214"/>
          <a:ext cx="1005840" cy="14967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38100</xdr:colOff>
      <xdr:row>6</xdr:row>
      <xdr:rowOff>28575</xdr:rowOff>
    </xdr:from>
    <xdr:to>
      <xdr:col>2</xdr:col>
      <xdr:colOff>2333625</xdr:colOff>
      <xdr:row>6</xdr:row>
      <xdr:rowOff>1380677</xdr:rowOff>
    </xdr:to>
    <xdr:pic>
      <xdr:nvPicPr>
        <xdr:cNvPr id="2" name="Picture 1">
          <a:extLst>
            <a:ext uri="{FF2B5EF4-FFF2-40B4-BE49-F238E27FC236}">
              <a16:creationId xmlns="" xmlns:a16="http://schemas.microsoft.com/office/drawing/2014/main" id="{4A45E721-462E-4251-AFEC-2B853777B933}"/>
            </a:ext>
          </a:extLst>
        </xdr:cNvPr>
        <xdr:cNvPicPr>
          <a:picLocks noChangeAspect="1"/>
        </xdr:cNvPicPr>
      </xdr:nvPicPr>
      <xdr:blipFill>
        <a:blip xmlns:r="http://schemas.openxmlformats.org/officeDocument/2006/relationships" r:embed="rId1" cstate="print"/>
        <a:stretch>
          <a:fillRect/>
        </a:stretch>
      </xdr:blipFill>
      <xdr:spPr>
        <a:xfrm>
          <a:off x="838200" y="876300"/>
          <a:ext cx="2295525" cy="1377315"/>
        </a:xfrm>
        <a:prstGeom prst="rect">
          <a:avLst/>
        </a:prstGeom>
      </xdr:spPr>
    </xdr:pic>
    <xdr:clientData/>
  </xdr:twoCellAnchor>
  <xdr:twoCellAnchor>
    <xdr:from>
      <xdr:col>2</xdr:col>
      <xdr:colOff>400050</xdr:colOff>
      <xdr:row>7</xdr:row>
      <xdr:rowOff>57151</xdr:rowOff>
    </xdr:from>
    <xdr:to>
      <xdr:col>2</xdr:col>
      <xdr:colOff>2105025</xdr:colOff>
      <xdr:row>7</xdr:row>
      <xdr:rowOff>1331152</xdr:rowOff>
    </xdr:to>
    <xdr:pic>
      <xdr:nvPicPr>
        <xdr:cNvPr id="3" name="Picture 2">
          <a:extLst>
            <a:ext uri="{FF2B5EF4-FFF2-40B4-BE49-F238E27FC236}">
              <a16:creationId xmlns="" xmlns:a16="http://schemas.microsoft.com/office/drawing/2014/main" id="{2EFEC102-E948-4A09-B48A-FB04BCE13BF3}"/>
            </a:ext>
          </a:extLst>
        </xdr:cNvPr>
        <xdr:cNvPicPr>
          <a:picLocks noChangeAspect="1"/>
        </xdr:cNvPicPr>
      </xdr:nvPicPr>
      <xdr:blipFill>
        <a:blip xmlns:r="http://schemas.openxmlformats.org/officeDocument/2006/relationships" r:embed="rId2" cstate="print"/>
        <a:stretch>
          <a:fillRect/>
        </a:stretch>
      </xdr:blipFill>
      <xdr:spPr>
        <a:xfrm>
          <a:off x="1200150" y="2924176"/>
          <a:ext cx="1704975" cy="1274001"/>
        </a:xfrm>
        <a:prstGeom prst="rect">
          <a:avLst/>
        </a:prstGeom>
      </xdr:spPr>
    </xdr:pic>
    <xdr:clientData/>
  </xdr:twoCellAnchor>
  <xdr:twoCellAnchor>
    <xdr:from>
      <xdr:col>2</xdr:col>
      <xdr:colOff>830917</xdr:colOff>
      <xdr:row>7</xdr:row>
      <xdr:rowOff>1314450</xdr:rowOff>
    </xdr:from>
    <xdr:to>
      <xdr:col>2</xdr:col>
      <xdr:colOff>1710399</xdr:colOff>
      <xdr:row>7</xdr:row>
      <xdr:rowOff>1873040</xdr:rowOff>
    </xdr:to>
    <xdr:pic>
      <xdr:nvPicPr>
        <xdr:cNvPr id="4" name="Picture 3">
          <a:extLst>
            <a:ext uri="{FF2B5EF4-FFF2-40B4-BE49-F238E27FC236}">
              <a16:creationId xmlns="" xmlns:a16="http://schemas.microsoft.com/office/drawing/2014/main" id="{F66F60B1-146D-47C9-A738-C002972DE679}"/>
            </a:ext>
          </a:extLst>
        </xdr:cNvPr>
        <xdr:cNvPicPr>
          <a:picLocks noChangeAspect="1"/>
        </xdr:cNvPicPr>
      </xdr:nvPicPr>
      <xdr:blipFill>
        <a:blip xmlns:r="http://schemas.openxmlformats.org/officeDocument/2006/relationships" r:embed="rId3" cstate="print"/>
        <a:stretch>
          <a:fillRect/>
        </a:stretch>
      </xdr:blipFill>
      <xdr:spPr>
        <a:xfrm>
          <a:off x="1631017" y="4181475"/>
          <a:ext cx="879482" cy="558590"/>
        </a:xfrm>
        <a:prstGeom prst="rect">
          <a:avLst/>
        </a:prstGeom>
      </xdr:spPr>
    </xdr:pic>
    <xdr:clientData/>
  </xdr:twoCellAnchor>
  <xdr:twoCellAnchor>
    <xdr:from>
      <xdr:col>2</xdr:col>
      <xdr:colOff>180975</xdr:colOff>
      <xdr:row>8</xdr:row>
      <xdr:rowOff>28576</xdr:rowOff>
    </xdr:from>
    <xdr:to>
      <xdr:col>2</xdr:col>
      <xdr:colOff>2192382</xdr:colOff>
      <xdr:row>8</xdr:row>
      <xdr:rowOff>1861298</xdr:rowOff>
    </xdr:to>
    <xdr:pic>
      <xdr:nvPicPr>
        <xdr:cNvPr id="5" name="Picture 4">
          <a:extLst>
            <a:ext uri="{FF2B5EF4-FFF2-40B4-BE49-F238E27FC236}">
              <a16:creationId xmlns="" xmlns:a16="http://schemas.microsoft.com/office/drawing/2014/main" id="{C3444F72-BE3D-4965-9F6C-8813AA85F874}"/>
            </a:ext>
          </a:extLst>
        </xdr:cNvPr>
        <xdr:cNvPicPr>
          <a:picLocks noChangeAspect="1"/>
        </xdr:cNvPicPr>
      </xdr:nvPicPr>
      <xdr:blipFill>
        <a:blip xmlns:r="http://schemas.openxmlformats.org/officeDocument/2006/relationships" r:embed="rId4" cstate="print"/>
        <a:stretch>
          <a:fillRect/>
        </a:stretch>
      </xdr:blipFill>
      <xdr:spPr>
        <a:xfrm>
          <a:off x="981075" y="4733926"/>
          <a:ext cx="2011407" cy="1847850"/>
        </a:xfrm>
        <a:prstGeom prst="rect">
          <a:avLst/>
        </a:prstGeom>
      </xdr:spPr>
    </xdr:pic>
    <xdr:clientData/>
  </xdr:twoCellAnchor>
  <xdr:twoCellAnchor>
    <xdr:from>
      <xdr:col>2</xdr:col>
      <xdr:colOff>114301</xdr:colOff>
      <xdr:row>9</xdr:row>
      <xdr:rowOff>95250</xdr:rowOff>
    </xdr:from>
    <xdr:to>
      <xdr:col>2</xdr:col>
      <xdr:colOff>2152651</xdr:colOff>
      <xdr:row>9</xdr:row>
      <xdr:rowOff>1618818</xdr:rowOff>
    </xdr:to>
    <xdr:pic>
      <xdr:nvPicPr>
        <xdr:cNvPr id="6" name="Picture 5">
          <a:extLst>
            <a:ext uri="{FF2B5EF4-FFF2-40B4-BE49-F238E27FC236}">
              <a16:creationId xmlns="" xmlns:a16="http://schemas.microsoft.com/office/drawing/2014/main" id="{8422FDF8-FD2C-4E2A-AA2E-7270637A38A0}"/>
            </a:ext>
          </a:extLst>
        </xdr:cNvPr>
        <xdr:cNvPicPr>
          <a:picLocks noChangeAspect="1"/>
        </xdr:cNvPicPr>
      </xdr:nvPicPr>
      <xdr:blipFill>
        <a:blip xmlns:r="http://schemas.openxmlformats.org/officeDocument/2006/relationships" r:embed="rId5" cstate="print"/>
        <a:stretch>
          <a:fillRect/>
        </a:stretch>
      </xdr:blipFill>
      <xdr:spPr>
        <a:xfrm>
          <a:off x="917122" y="7075714"/>
          <a:ext cx="2038350" cy="1523568"/>
        </a:xfrm>
        <a:prstGeom prst="rect">
          <a:avLst/>
        </a:prstGeom>
      </xdr:spPr>
    </xdr:pic>
    <xdr:clientData/>
  </xdr:twoCellAnchor>
  <xdr:twoCellAnchor>
    <xdr:from>
      <xdr:col>2</xdr:col>
      <xdr:colOff>514350</xdr:colOff>
      <xdr:row>10</xdr:row>
      <xdr:rowOff>47625</xdr:rowOff>
    </xdr:from>
    <xdr:to>
      <xdr:col>2</xdr:col>
      <xdr:colOff>1704975</xdr:colOff>
      <xdr:row>10</xdr:row>
      <xdr:rowOff>1365881</xdr:rowOff>
    </xdr:to>
    <xdr:pic>
      <xdr:nvPicPr>
        <xdr:cNvPr id="7" name="Picture 6">
          <a:extLst>
            <a:ext uri="{FF2B5EF4-FFF2-40B4-BE49-F238E27FC236}">
              <a16:creationId xmlns="" xmlns:a16="http://schemas.microsoft.com/office/drawing/2014/main" id="{AB7BDA43-1B38-4751-AAA9-47AB27490869}"/>
            </a:ext>
          </a:extLst>
        </xdr:cNvPr>
        <xdr:cNvPicPr>
          <a:picLocks noChangeAspect="1"/>
        </xdr:cNvPicPr>
      </xdr:nvPicPr>
      <xdr:blipFill>
        <a:blip xmlns:r="http://schemas.openxmlformats.org/officeDocument/2006/relationships" r:embed="rId6" cstate="print"/>
        <a:stretch>
          <a:fillRect/>
        </a:stretch>
      </xdr:blipFill>
      <xdr:spPr>
        <a:xfrm>
          <a:off x="1314450" y="8505825"/>
          <a:ext cx="1190625" cy="1338427"/>
        </a:xfrm>
        <a:prstGeom prst="rect">
          <a:avLst/>
        </a:prstGeom>
      </xdr:spPr>
    </xdr:pic>
    <xdr:clientData/>
  </xdr:twoCellAnchor>
  <xdr:twoCellAnchor>
    <xdr:from>
      <xdr:col>2</xdr:col>
      <xdr:colOff>171450</xdr:colOff>
      <xdr:row>11</xdr:row>
      <xdr:rowOff>38100</xdr:rowOff>
    </xdr:from>
    <xdr:to>
      <xdr:col>2</xdr:col>
      <xdr:colOff>2124075</xdr:colOff>
      <xdr:row>11</xdr:row>
      <xdr:rowOff>1714801</xdr:rowOff>
    </xdr:to>
    <xdr:pic>
      <xdr:nvPicPr>
        <xdr:cNvPr id="8" name="Picture 7">
          <a:extLst>
            <a:ext uri="{FF2B5EF4-FFF2-40B4-BE49-F238E27FC236}">
              <a16:creationId xmlns="" xmlns:a16="http://schemas.microsoft.com/office/drawing/2014/main" id="{931C307A-4AFC-441F-A6E4-DF5D9ED77A15}"/>
            </a:ext>
          </a:extLst>
        </xdr:cNvPr>
        <xdr:cNvPicPr>
          <a:picLocks noChangeAspect="1"/>
        </xdr:cNvPicPr>
      </xdr:nvPicPr>
      <xdr:blipFill>
        <a:blip xmlns:r="http://schemas.openxmlformats.org/officeDocument/2006/relationships" r:embed="rId7" cstate="print"/>
        <a:stretch>
          <a:fillRect/>
        </a:stretch>
      </xdr:blipFill>
      <xdr:spPr>
        <a:xfrm>
          <a:off x="971550" y="9934575"/>
          <a:ext cx="1952625" cy="1691829"/>
        </a:xfrm>
        <a:prstGeom prst="rect">
          <a:avLst/>
        </a:prstGeom>
      </xdr:spPr>
    </xdr:pic>
    <xdr:clientData/>
  </xdr:twoCellAnchor>
  <xdr:twoCellAnchor>
    <xdr:from>
      <xdr:col>2</xdr:col>
      <xdr:colOff>88106</xdr:colOff>
      <xdr:row>12</xdr:row>
      <xdr:rowOff>54769</xdr:rowOff>
    </xdr:from>
    <xdr:to>
      <xdr:col>2</xdr:col>
      <xdr:colOff>1085056</xdr:colOff>
      <xdr:row>12</xdr:row>
      <xdr:rowOff>992141</xdr:rowOff>
    </xdr:to>
    <xdr:pic>
      <xdr:nvPicPr>
        <xdr:cNvPr id="9" name="Picture 8">
          <a:extLst>
            <a:ext uri="{FF2B5EF4-FFF2-40B4-BE49-F238E27FC236}">
              <a16:creationId xmlns="" xmlns:a16="http://schemas.microsoft.com/office/drawing/2014/main" id="{F3E4FF76-C8F0-4316-B1BF-01F72303C40A}"/>
            </a:ext>
          </a:extLst>
        </xdr:cNvPr>
        <xdr:cNvPicPr>
          <a:picLocks noChangeAspect="1"/>
        </xdr:cNvPicPr>
      </xdr:nvPicPr>
      <xdr:blipFill>
        <a:blip xmlns:r="http://schemas.openxmlformats.org/officeDocument/2006/relationships" r:embed="rId8" cstate="print"/>
        <a:stretch>
          <a:fillRect/>
        </a:stretch>
      </xdr:blipFill>
      <xdr:spPr>
        <a:xfrm>
          <a:off x="885825" y="11961019"/>
          <a:ext cx="996950" cy="937372"/>
        </a:xfrm>
        <a:prstGeom prst="rect">
          <a:avLst/>
        </a:prstGeom>
      </xdr:spPr>
    </xdr:pic>
    <xdr:clientData/>
  </xdr:twoCellAnchor>
  <xdr:twoCellAnchor>
    <xdr:from>
      <xdr:col>2</xdr:col>
      <xdr:colOff>1247774</xdr:colOff>
      <xdr:row>12</xdr:row>
      <xdr:rowOff>47625</xdr:rowOff>
    </xdr:from>
    <xdr:to>
      <xdr:col>2</xdr:col>
      <xdr:colOff>2171699</xdr:colOff>
      <xdr:row>12</xdr:row>
      <xdr:rowOff>827947</xdr:rowOff>
    </xdr:to>
    <xdr:pic>
      <xdr:nvPicPr>
        <xdr:cNvPr id="10" name="Picture 9">
          <a:extLst>
            <a:ext uri="{FF2B5EF4-FFF2-40B4-BE49-F238E27FC236}">
              <a16:creationId xmlns="" xmlns:a16="http://schemas.microsoft.com/office/drawing/2014/main" id="{3EFC7243-AD1B-440B-838F-68306FE9754C}"/>
            </a:ext>
          </a:extLst>
        </xdr:cNvPr>
        <xdr:cNvPicPr>
          <a:picLocks noChangeAspect="1"/>
        </xdr:cNvPicPr>
      </xdr:nvPicPr>
      <xdr:blipFill>
        <a:blip xmlns:r="http://schemas.openxmlformats.org/officeDocument/2006/relationships" r:embed="rId9" cstate="print"/>
        <a:stretch>
          <a:fillRect/>
        </a:stretch>
      </xdr:blipFill>
      <xdr:spPr>
        <a:xfrm>
          <a:off x="2047874" y="11725275"/>
          <a:ext cx="923925" cy="795450"/>
        </a:xfrm>
        <a:prstGeom prst="rect">
          <a:avLst/>
        </a:prstGeom>
      </xdr:spPr>
    </xdr:pic>
    <xdr:clientData/>
  </xdr:twoCellAnchor>
  <xdr:twoCellAnchor>
    <xdr:from>
      <xdr:col>2</xdr:col>
      <xdr:colOff>209550</xdr:colOff>
      <xdr:row>13</xdr:row>
      <xdr:rowOff>47625</xdr:rowOff>
    </xdr:from>
    <xdr:to>
      <xdr:col>2</xdr:col>
      <xdr:colOff>2209800</xdr:colOff>
      <xdr:row>13</xdr:row>
      <xdr:rowOff>1230563</xdr:rowOff>
    </xdr:to>
    <xdr:pic>
      <xdr:nvPicPr>
        <xdr:cNvPr id="11" name="Picture 10">
          <a:extLst>
            <a:ext uri="{FF2B5EF4-FFF2-40B4-BE49-F238E27FC236}">
              <a16:creationId xmlns="" xmlns:a16="http://schemas.microsoft.com/office/drawing/2014/main" id="{52E9C717-7E99-40D6-936C-6E98391B53AA}"/>
            </a:ext>
          </a:extLst>
        </xdr:cNvPr>
        <xdr:cNvPicPr>
          <a:picLocks noChangeAspect="1"/>
        </xdr:cNvPicPr>
      </xdr:nvPicPr>
      <xdr:blipFill>
        <a:blip xmlns:r="http://schemas.openxmlformats.org/officeDocument/2006/relationships" r:embed="rId10" cstate="print"/>
        <a:stretch>
          <a:fillRect/>
        </a:stretch>
      </xdr:blipFill>
      <xdr:spPr>
        <a:xfrm>
          <a:off x="1009650" y="12715875"/>
          <a:ext cx="2000250" cy="1198066"/>
        </a:xfrm>
        <a:prstGeom prst="rect">
          <a:avLst/>
        </a:prstGeom>
      </xdr:spPr>
    </xdr:pic>
    <xdr:clientData/>
  </xdr:twoCellAnchor>
  <xdr:twoCellAnchor>
    <xdr:from>
      <xdr:col>2</xdr:col>
      <xdr:colOff>38100</xdr:colOff>
      <xdr:row>14</xdr:row>
      <xdr:rowOff>38101</xdr:rowOff>
    </xdr:from>
    <xdr:to>
      <xdr:col>2</xdr:col>
      <xdr:colOff>2333625</xdr:colOff>
      <xdr:row>15</xdr:row>
      <xdr:rowOff>0</xdr:rowOff>
    </xdr:to>
    <xdr:pic>
      <xdr:nvPicPr>
        <xdr:cNvPr id="12" name="Picture 11">
          <a:extLst>
            <a:ext uri="{FF2B5EF4-FFF2-40B4-BE49-F238E27FC236}">
              <a16:creationId xmlns="" xmlns:a16="http://schemas.microsoft.com/office/drawing/2014/main" id="{363C54C0-E433-48B1-B927-DC83133CFDA5}"/>
            </a:ext>
          </a:extLst>
        </xdr:cNvPr>
        <xdr:cNvPicPr>
          <a:picLocks noChangeAspect="1"/>
        </xdr:cNvPicPr>
      </xdr:nvPicPr>
      <xdr:blipFill>
        <a:blip xmlns:r="http://schemas.openxmlformats.org/officeDocument/2006/relationships" r:embed="rId11" cstate="print"/>
        <a:stretch>
          <a:fillRect/>
        </a:stretch>
      </xdr:blipFill>
      <xdr:spPr>
        <a:xfrm>
          <a:off x="847725" y="19929476"/>
          <a:ext cx="2295525" cy="1171465"/>
        </a:xfrm>
        <a:prstGeom prst="rect">
          <a:avLst/>
        </a:prstGeom>
      </xdr:spPr>
    </xdr:pic>
    <xdr:clientData/>
  </xdr:twoCellAnchor>
  <xdr:twoCellAnchor>
    <xdr:from>
      <xdr:col>2</xdr:col>
      <xdr:colOff>19051</xdr:colOff>
      <xdr:row>15</xdr:row>
      <xdr:rowOff>28576</xdr:rowOff>
    </xdr:from>
    <xdr:to>
      <xdr:col>2</xdr:col>
      <xdr:colOff>2334073</xdr:colOff>
      <xdr:row>15</xdr:row>
      <xdr:rowOff>1175498</xdr:rowOff>
    </xdr:to>
    <xdr:pic>
      <xdr:nvPicPr>
        <xdr:cNvPr id="13" name="Picture 12">
          <a:extLst>
            <a:ext uri="{FF2B5EF4-FFF2-40B4-BE49-F238E27FC236}">
              <a16:creationId xmlns="" xmlns:a16="http://schemas.microsoft.com/office/drawing/2014/main" id="{E75BC629-78D1-46AB-ABD2-206309578382}"/>
            </a:ext>
          </a:extLst>
        </xdr:cNvPr>
        <xdr:cNvPicPr>
          <a:picLocks noChangeAspect="1"/>
        </xdr:cNvPicPr>
      </xdr:nvPicPr>
      <xdr:blipFill>
        <a:blip xmlns:r="http://schemas.openxmlformats.org/officeDocument/2006/relationships" r:embed="rId12" cstate="print"/>
        <a:stretch>
          <a:fillRect/>
        </a:stretch>
      </xdr:blipFill>
      <xdr:spPr>
        <a:xfrm>
          <a:off x="819151" y="15278101"/>
          <a:ext cx="2315022" cy="1162050"/>
        </a:xfrm>
        <a:prstGeom prst="rect">
          <a:avLst/>
        </a:prstGeom>
      </xdr:spPr>
    </xdr:pic>
    <xdr:clientData/>
  </xdr:twoCellAnchor>
  <xdr:twoCellAnchor>
    <xdr:from>
      <xdr:col>2</xdr:col>
      <xdr:colOff>400050</xdr:colOff>
      <xdr:row>16</xdr:row>
      <xdr:rowOff>95250</xdr:rowOff>
    </xdr:from>
    <xdr:to>
      <xdr:col>2</xdr:col>
      <xdr:colOff>2009775</xdr:colOff>
      <xdr:row>16</xdr:row>
      <xdr:rowOff>1570411</xdr:rowOff>
    </xdr:to>
    <xdr:pic>
      <xdr:nvPicPr>
        <xdr:cNvPr id="14" name="Picture 13">
          <a:extLst>
            <a:ext uri="{FF2B5EF4-FFF2-40B4-BE49-F238E27FC236}">
              <a16:creationId xmlns="" xmlns:a16="http://schemas.microsoft.com/office/drawing/2014/main" id="{9CC798D6-B9C1-45E8-8E46-0E8EDD26041D}"/>
            </a:ext>
          </a:extLst>
        </xdr:cNvPr>
        <xdr:cNvPicPr>
          <a:picLocks noChangeAspect="1"/>
        </xdr:cNvPicPr>
      </xdr:nvPicPr>
      <xdr:blipFill>
        <a:blip xmlns:r="http://schemas.openxmlformats.org/officeDocument/2006/relationships" r:embed="rId13" cstate="print"/>
        <a:stretch>
          <a:fillRect/>
        </a:stretch>
      </xdr:blipFill>
      <xdr:spPr>
        <a:xfrm>
          <a:off x="1200150" y="16573500"/>
          <a:ext cx="1609725" cy="1485247"/>
        </a:xfrm>
        <a:prstGeom prst="rect">
          <a:avLst/>
        </a:prstGeom>
      </xdr:spPr>
    </xdr:pic>
    <xdr:clientData/>
  </xdr:twoCellAnchor>
  <xdr:twoCellAnchor>
    <xdr:from>
      <xdr:col>2</xdr:col>
      <xdr:colOff>326233</xdr:colOff>
      <xdr:row>17</xdr:row>
      <xdr:rowOff>71437</xdr:rowOff>
    </xdr:from>
    <xdr:to>
      <xdr:col>2</xdr:col>
      <xdr:colOff>2224651</xdr:colOff>
      <xdr:row>17</xdr:row>
      <xdr:rowOff>1214438</xdr:rowOff>
    </xdr:to>
    <xdr:pic>
      <xdr:nvPicPr>
        <xdr:cNvPr id="15" name="Picture 14">
          <a:extLst>
            <a:ext uri="{FF2B5EF4-FFF2-40B4-BE49-F238E27FC236}">
              <a16:creationId xmlns="" xmlns:a16="http://schemas.microsoft.com/office/drawing/2014/main" id="{1B24000E-A8F4-4665-B2A3-867C3488D888}"/>
            </a:ext>
          </a:extLst>
        </xdr:cNvPr>
        <xdr:cNvPicPr>
          <a:picLocks noChangeAspect="1"/>
        </xdr:cNvPicPr>
      </xdr:nvPicPr>
      <xdr:blipFill>
        <a:blip xmlns:r="http://schemas.openxmlformats.org/officeDocument/2006/relationships" r:embed="rId14" cstate="print"/>
        <a:stretch>
          <a:fillRect/>
        </a:stretch>
      </xdr:blipFill>
      <xdr:spPr>
        <a:xfrm>
          <a:off x="1123952" y="18299906"/>
          <a:ext cx="1898418" cy="1143001"/>
        </a:xfrm>
        <a:prstGeom prst="rect">
          <a:avLst/>
        </a:prstGeom>
      </xdr:spPr>
    </xdr:pic>
    <xdr:clientData/>
  </xdr:twoCellAnchor>
  <xdr:twoCellAnchor editAs="oneCell">
    <xdr:from>
      <xdr:col>9</xdr:col>
      <xdr:colOff>610620</xdr:colOff>
      <xdr:row>10</xdr:row>
      <xdr:rowOff>204107</xdr:rowOff>
    </xdr:from>
    <xdr:to>
      <xdr:col>9</xdr:col>
      <xdr:colOff>1067763</xdr:colOff>
      <xdr:row>10</xdr:row>
      <xdr:rowOff>1204107</xdr:rowOff>
    </xdr:to>
    <xdr:pic>
      <xdr:nvPicPr>
        <xdr:cNvPr id="16" name="Picture 15"/>
        <xdr:cNvPicPr>
          <a:picLocks noChangeAspect="1"/>
        </xdr:cNvPicPr>
      </xdr:nvPicPr>
      <xdr:blipFill>
        <a:blip xmlns:r="http://schemas.openxmlformats.org/officeDocument/2006/relationships" r:embed="rId15" cstate="print"/>
        <a:stretch>
          <a:fillRect/>
        </a:stretch>
      </xdr:blipFill>
      <xdr:spPr>
        <a:xfrm>
          <a:off x="12911477" y="8844643"/>
          <a:ext cx="457143" cy="1000000"/>
        </a:xfrm>
        <a:prstGeom prst="rect">
          <a:avLst/>
        </a:prstGeom>
      </xdr:spPr>
    </xdr:pic>
    <xdr:clientData/>
  </xdr:twoCellAnchor>
  <xdr:twoCellAnchor editAs="oneCell">
    <xdr:from>
      <xdr:col>9</xdr:col>
      <xdr:colOff>503465</xdr:colOff>
      <xdr:row>10</xdr:row>
      <xdr:rowOff>1359014</xdr:rowOff>
    </xdr:from>
    <xdr:to>
      <xdr:col>9</xdr:col>
      <xdr:colOff>1182122</xdr:colOff>
      <xdr:row>10</xdr:row>
      <xdr:rowOff>1968947</xdr:rowOff>
    </xdr:to>
    <xdr:pic>
      <xdr:nvPicPr>
        <xdr:cNvPr id="17" name="Picture 16"/>
        <xdr:cNvPicPr>
          <a:picLocks noChangeAspect="1"/>
        </xdr:cNvPicPr>
      </xdr:nvPicPr>
      <xdr:blipFill>
        <a:blip xmlns:r="http://schemas.openxmlformats.org/officeDocument/2006/relationships" r:embed="rId16" cstate="print"/>
        <a:stretch>
          <a:fillRect/>
        </a:stretch>
      </xdr:blipFill>
      <xdr:spPr>
        <a:xfrm>
          <a:off x="12804322" y="9999550"/>
          <a:ext cx="678657" cy="609933"/>
        </a:xfrm>
        <a:prstGeom prst="rect">
          <a:avLst/>
        </a:prstGeom>
      </xdr:spPr>
    </xdr:pic>
    <xdr:clientData/>
  </xdr:twoCellAnchor>
  <xdr:twoCellAnchor editAs="oneCell">
    <xdr:from>
      <xdr:col>9</xdr:col>
      <xdr:colOff>447335</xdr:colOff>
      <xdr:row>11</xdr:row>
      <xdr:rowOff>394607</xdr:rowOff>
    </xdr:from>
    <xdr:to>
      <xdr:col>9</xdr:col>
      <xdr:colOff>1328398</xdr:colOff>
      <xdr:row>11</xdr:row>
      <xdr:rowOff>1315718</xdr:rowOff>
    </xdr:to>
    <xdr:pic>
      <xdr:nvPicPr>
        <xdr:cNvPr id="18" name="Picture 29"/>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l="16928" t="19530" b="19238"/>
        <a:stretch>
          <a:fillRect/>
        </a:stretch>
      </xdr:blipFill>
      <xdr:spPr bwMode="auto">
        <a:xfrm>
          <a:off x="12748192" y="11280321"/>
          <a:ext cx="881063" cy="921111"/>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twoCellAnchor editAs="oneCell">
    <xdr:from>
      <xdr:col>9</xdr:col>
      <xdr:colOff>285750</xdr:colOff>
      <xdr:row>12</xdr:row>
      <xdr:rowOff>216012</xdr:rowOff>
    </xdr:from>
    <xdr:to>
      <xdr:col>9</xdr:col>
      <xdr:colOff>1348539</xdr:colOff>
      <xdr:row>12</xdr:row>
      <xdr:rowOff>847043</xdr:rowOff>
    </xdr:to>
    <xdr:pic>
      <xdr:nvPicPr>
        <xdr:cNvPr id="19" name="Picture 30"/>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t="31624" b="26799"/>
        <a:stretch>
          <a:fillRect/>
        </a:stretch>
      </xdr:blipFill>
      <xdr:spPr bwMode="auto">
        <a:xfrm>
          <a:off x="12586607" y="12884262"/>
          <a:ext cx="1062789" cy="631031"/>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twoCellAnchor editAs="oneCell">
    <xdr:from>
      <xdr:col>9</xdr:col>
      <xdr:colOff>449035</xdr:colOff>
      <xdr:row>17</xdr:row>
      <xdr:rowOff>340177</xdr:rowOff>
    </xdr:from>
    <xdr:to>
      <xdr:col>9</xdr:col>
      <xdr:colOff>1366061</xdr:colOff>
      <xdr:row>17</xdr:row>
      <xdr:rowOff>843642</xdr:rowOff>
    </xdr:to>
    <xdr:pic>
      <xdr:nvPicPr>
        <xdr:cNvPr id="20" name="Picture 19"/>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l="20135" t="40318" r="16039" b="34988"/>
        <a:stretch>
          <a:fillRect/>
        </a:stretch>
      </xdr:blipFill>
      <xdr:spPr bwMode="auto">
        <a:xfrm>
          <a:off x="14203135" y="13179877"/>
          <a:ext cx="917026" cy="50346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38100</xdr:colOff>
      <xdr:row>6</xdr:row>
      <xdr:rowOff>19050</xdr:rowOff>
    </xdr:from>
    <xdr:to>
      <xdr:col>2</xdr:col>
      <xdr:colOff>1971675</xdr:colOff>
      <xdr:row>6</xdr:row>
      <xdr:rowOff>1217871</xdr:rowOff>
    </xdr:to>
    <xdr:pic>
      <xdr:nvPicPr>
        <xdr:cNvPr id="2" name="Picture 1">
          <a:extLst>
            <a:ext uri="{FF2B5EF4-FFF2-40B4-BE49-F238E27FC236}">
              <a16:creationId xmlns="" xmlns:a16="http://schemas.microsoft.com/office/drawing/2014/main" id="{D7A4A30E-F827-46DF-AE8E-672B36515A10}"/>
            </a:ext>
          </a:extLst>
        </xdr:cNvPr>
        <xdr:cNvPicPr>
          <a:picLocks noChangeAspect="1"/>
        </xdr:cNvPicPr>
      </xdr:nvPicPr>
      <xdr:blipFill>
        <a:blip xmlns:r="http://schemas.openxmlformats.org/officeDocument/2006/relationships" r:embed="rId1" cstate="print"/>
        <a:stretch>
          <a:fillRect/>
        </a:stretch>
      </xdr:blipFill>
      <xdr:spPr>
        <a:xfrm>
          <a:off x="847725" y="866775"/>
          <a:ext cx="1933575" cy="1162019"/>
        </a:xfrm>
        <a:prstGeom prst="rect">
          <a:avLst/>
        </a:prstGeom>
      </xdr:spPr>
    </xdr:pic>
    <xdr:clientData/>
  </xdr:twoCellAnchor>
  <xdr:twoCellAnchor>
    <xdr:from>
      <xdr:col>2</xdr:col>
      <xdr:colOff>132917</xdr:colOff>
      <xdr:row>7</xdr:row>
      <xdr:rowOff>47625</xdr:rowOff>
    </xdr:from>
    <xdr:to>
      <xdr:col>2</xdr:col>
      <xdr:colOff>1837892</xdr:colOff>
      <xdr:row>7</xdr:row>
      <xdr:rowOff>1390135</xdr:rowOff>
    </xdr:to>
    <xdr:pic>
      <xdr:nvPicPr>
        <xdr:cNvPr id="3" name="Picture 2">
          <a:extLst>
            <a:ext uri="{FF2B5EF4-FFF2-40B4-BE49-F238E27FC236}">
              <a16:creationId xmlns="" xmlns:a16="http://schemas.microsoft.com/office/drawing/2014/main" id="{DD895FAF-4677-4E9B-B705-62C38B7D05A4}"/>
            </a:ext>
          </a:extLst>
        </xdr:cNvPr>
        <xdr:cNvPicPr>
          <a:picLocks noChangeAspect="1"/>
        </xdr:cNvPicPr>
      </xdr:nvPicPr>
      <xdr:blipFill>
        <a:blip xmlns:r="http://schemas.openxmlformats.org/officeDocument/2006/relationships" r:embed="rId2" cstate="print"/>
        <a:stretch>
          <a:fillRect/>
        </a:stretch>
      </xdr:blipFill>
      <xdr:spPr>
        <a:xfrm>
          <a:off x="944707" y="3035011"/>
          <a:ext cx="1704975" cy="1342510"/>
        </a:xfrm>
        <a:prstGeom prst="rect">
          <a:avLst/>
        </a:prstGeom>
      </xdr:spPr>
    </xdr:pic>
    <xdr:clientData/>
  </xdr:twoCellAnchor>
  <xdr:twoCellAnchor>
    <xdr:from>
      <xdr:col>2</xdr:col>
      <xdr:colOff>186170</xdr:colOff>
      <xdr:row>7</xdr:row>
      <xdr:rowOff>1374631</xdr:rowOff>
    </xdr:from>
    <xdr:to>
      <xdr:col>2</xdr:col>
      <xdr:colOff>1738745</xdr:colOff>
      <xdr:row>7</xdr:row>
      <xdr:rowOff>2380210</xdr:rowOff>
    </xdr:to>
    <xdr:pic>
      <xdr:nvPicPr>
        <xdr:cNvPr id="4" name="Picture 3">
          <a:extLst>
            <a:ext uri="{FF2B5EF4-FFF2-40B4-BE49-F238E27FC236}">
              <a16:creationId xmlns="" xmlns:a16="http://schemas.microsoft.com/office/drawing/2014/main" id="{29321E8C-5AE6-4879-B94D-D2C6B946250C}"/>
            </a:ext>
          </a:extLst>
        </xdr:cNvPr>
        <xdr:cNvPicPr>
          <a:picLocks noChangeAspect="1"/>
        </xdr:cNvPicPr>
      </xdr:nvPicPr>
      <xdr:blipFill>
        <a:blip xmlns:r="http://schemas.openxmlformats.org/officeDocument/2006/relationships" r:embed="rId3" cstate="print"/>
        <a:stretch>
          <a:fillRect/>
        </a:stretch>
      </xdr:blipFill>
      <xdr:spPr>
        <a:xfrm>
          <a:off x="997960" y="4362017"/>
          <a:ext cx="1552575" cy="1005579"/>
        </a:xfrm>
        <a:prstGeom prst="rect">
          <a:avLst/>
        </a:prstGeom>
      </xdr:spPr>
    </xdr:pic>
    <xdr:clientData/>
  </xdr:twoCellAnchor>
  <xdr:twoCellAnchor>
    <xdr:from>
      <xdr:col>2</xdr:col>
      <xdr:colOff>172751</xdr:colOff>
      <xdr:row>8</xdr:row>
      <xdr:rowOff>39401</xdr:rowOff>
    </xdr:from>
    <xdr:to>
      <xdr:col>2</xdr:col>
      <xdr:colOff>1734851</xdr:colOff>
      <xdr:row>8</xdr:row>
      <xdr:rowOff>1146901</xdr:rowOff>
    </xdr:to>
    <xdr:pic>
      <xdr:nvPicPr>
        <xdr:cNvPr id="5" name="Picture 4">
          <a:extLst>
            <a:ext uri="{FF2B5EF4-FFF2-40B4-BE49-F238E27FC236}">
              <a16:creationId xmlns="" xmlns:a16="http://schemas.microsoft.com/office/drawing/2014/main" id="{8435ABD3-3D80-4B6D-A890-8D17DB57FA46}"/>
            </a:ext>
          </a:extLst>
        </xdr:cNvPr>
        <xdr:cNvPicPr>
          <a:picLocks noChangeAspect="1"/>
        </xdr:cNvPicPr>
      </xdr:nvPicPr>
      <xdr:blipFill>
        <a:blip xmlns:r="http://schemas.openxmlformats.org/officeDocument/2006/relationships" r:embed="rId4" cstate="print"/>
        <a:stretch>
          <a:fillRect/>
        </a:stretch>
      </xdr:blipFill>
      <xdr:spPr>
        <a:xfrm>
          <a:off x="984541" y="5418861"/>
          <a:ext cx="1562100" cy="1107500"/>
        </a:xfrm>
        <a:prstGeom prst="rect">
          <a:avLst/>
        </a:prstGeom>
      </xdr:spPr>
    </xdr:pic>
    <xdr:clientData/>
  </xdr:twoCellAnchor>
  <xdr:twoCellAnchor>
    <xdr:from>
      <xdr:col>2</xdr:col>
      <xdr:colOff>182274</xdr:colOff>
      <xdr:row>8</xdr:row>
      <xdr:rowOff>1144732</xdr:rowOff>
    </xdr:from>
    <xdr:to>
      <xdr:col>2</xdr:col>
      <xdr:colOff>1734849</xdr:colOff>
      <xdr:row>8</xdr:row>
      <xdr:rowOff>2124333</xdr:rowOff>
    </xdr:to>
    <xdr:pic>
      <xdr:nvPicPr>
        <xdr:cNvPr id="6" name="Picture 5">
          <a:extLst>
            <a:ext uri="{FF2B5EF4-FFF2-40B4-BE49-F238E27FC236}">
              <a16:creationId xmlns="" xmlns:a16="http://schemas.microsoft.com/office/drawing/2014/main" id="{777258C8-E021-49E9-BFFE-36F0947FBF5E}"/>
            </a:ext>
          </a:extLst>
        </xdr:cNvPr>
        <xdr:cNvPicPr>
          <a:picLocks noChangeAspect="1"/>
        </xdr:cNvPicPr>
      </xdr:nvPicPr>
      <xdr:blipFill>
        <a:blip xmlns:r="http://schemas.openxmlformats.org/officeDocument/2006/relationships" r:embed="rId5" cstate="print"/>
        <a:stretch>
          <a:fillRect/>
        </a:stretch>
      </xdr:blipFill>
      <xdr:spPr>
        <a:xfrm>
          <a:off x="994064" y="6524192"/>
          <a:ext cx="1552575" cy="979601"/>
        </a:xfrm>
        <a:prstGeom prst="rect">
          <a:avLst/>
        </a:prstGeom>
      </xdr:spPr>
    </xdr:pic>
    <xdr:clientData/>
  </xdr:twoCellAnchor>
  <xdr:twoCellAnchor>
    <xdr:from>
      <xdr:col>2</xdr:col>
      <xdr:colOff>47625</xdr:colOff>
      <xdr:row>9</xdr:row>
      <xdr:rowOff>43752</xdr:rowOff>
    </xdr:from>
    <xdr:to>
      <xdr:col>2</xdr:col>
      <xdr:colOff>2011407</xdr:colOff>
      <xdr:row>9</xdr:row>
      <xdr:rowOff>1849149</xdr:rowOff>
    </xdr:to>
    <xdr:pic>
      <xdr:nvPicPr>
        <xdr:cNvPr id="7" name="Picture 6">
          <a:extLst>
            <a:ext uri="{FF2B5EF4-FFF2-40B4-BE49-F238E27FC236}">
              <a16:creationId xmlns="" xmlns:a16="http://schemas.microsoft.com/office/drawing/2014/main" id="{15393406-3D9A-4D92-A196-DD733FDF95A2}"/>
            </a:ext>
          </a:extLst>
        </xdr:cNvPr>
        <xdr:cNvPicPr>
          <a:picLocks noChangeAspect="1"/>
        </xdr:cNvPicPr>
      </xdr:nvPicPr>
      <xdr:blipFill>
        <a:blip xmlns:r="http://schemas.openxmlformats.org/officeDocument/2006/relationships" r:embed="rId6" cstate="print"/>
        <a:stretch>
          <a:fillRect/>
        </a:stretch>
      </xdr:blipFill>
      <xdr:spPr>
        <a:xfrm>
          <a:off x="857250" y="6587427"/>
          <a:ext cx="1963782" cy="1804098"/>
        </a:xfrm>
        <a:prstGeom prst="rect">
          <a:avLst/>
        </a:prstGeom>
      </xdr:spPr>
    </xdr:pic>
    <xdr:clientData/>
  </xdr:twoCellAnchor>
  <xdr:twoCellAnchor>
    <xdr:from>
      <xdr:col>2</xdr:col>
      <xdr:colOff>19051</xdr:colOff>
      <xdr:row>10</xdr:row>
      <xdr:rowOff>19051</xdr:rowOff>
    </xdr:from>
    <xdr:to>
      <xdr:col>2</xdr:col>
      <xdr:colOff>2000251</xdr:colOff>
      <xdr:row>11</xdr:row>
      <xdr:rowOff>3896</xdr:rowOff>
    </xdr:to>
    <xdr:pic>
      <xdr:nvPicPr>
        <xdr:cNvPr id="8" name="Picture 7">
          <a:extLst>
            <a:ext uri="{FF2B5EF4-FFF2-40B4-BE49-F238E27FC236}">
              <a16:creationId xmlns="" xmlns:a16="http://schemas.microsoft.com/office/drawing/2014/main" id="{086BC5C9-6213-42F2-AD31-49076CCE2174}"/>
            </a:ext>
          </a:extLst>
        </xdr:cNvPr>
        <xdr:cNvPicPr>
          <a:picLocks noChangeAspect="1"/>
        </xdr:cNvPicPr>
      </xdr:nvPicPr>
      <xdr:blipFill>
        <a:blip xmlns:r="http://schemas.openxmlformats.org/officeDocument/2006/relationships" r:embed="rId7" cstate="print"/>
        <a:stretch>
          <a:fillRect/>
        </a:stretch>
      </xdr:blipFill>
      <xdr:spPr>
        <a:xfrm>
          <a:off x="828676" y="8477251"/>
          <a:ext cx="1981200" cy="1466850"/>
        </a:xfrm>
        <a:prstGeom prst="rect">
          <a:avLst/>
        </a:prstGeom>
      </xdr:spPr>
    </xdr:pic>
    <xdr:clientData/>
  </xdr:twoCellAnchor>
  <xdr:twoCellAnchor>
    <xdr:from>
      <xdr:col>2</xdr:col>
      <xdr:colOff>238125</xdr:colOff>
      <xdr:row>11</xdr:row>
      <xdr:rowOff>57150</xdr:rowOff>
    </xdr:from>
    <xdr:to>
      <xdr:col>2</xdr:col>
      <xdr:colOff>1466850</xdr:colOff>
      <xdr:row>11</xdr:row>
      <xdr:rowOff>1369699</xdr:rowOff>
    </xdr:to>
    <xdr:pic>
      <xdr:nvPicPr>
        <xdr:cNvPr id="9" name="Picture 8">
          <a:extLst>
            <a:ext uri="{FF2B5EF4-FFF2-40B4-BE49-F238E27FC236}">
              <a16:creationId xmlns="" xmlns:a16="http://schemas.microsoft.com/office/drawing/2014/main" id="{91C851C9-9A1F-4AD5-BED0-D7FAC04EA5BE}"/>
            </a:ext>
          </a:extLst>
        </xdr:cNvPr>
        <xdr:cNvPicPr>
          <a:picLocks noChangeAspect="1"/>
        </xdr:cNvPicPr>
      </xdr:nvPicPr>
      <xdr:blipFill>
        <a:blip xmlns:r="http://schemas.openxmlformats.org/officeDocument/2006/relationships" r:embed="rId8" cstate="print"/>
        <a:stretch>
          <a:fillRect/>
        </a:stretch>
      </xdr:blipFill>
      <xdr:spPr>
        <a:xfrm>
          <a:off x="1047750" y="10039350"/>
          <a:ext cx="1228725" cy="1310817"/>
        </a:xfrm>
        <a:prstGeom prst="rect">
          <a:avLst/>
        </a:prstGeom>
      </xdr:spPr>
    </xdr:pic>
    <xdr:clientData/>
  </xdr:twoCellAnchor>
  <xdr:twoCellAnchor>
    <xdr:from>
      <xdr:col>2</xdr:col>
      <xdr:colOff>66675</xdr:colOff>
      <xdr:row>12</xdr:row>
      <xdr:rowOff>47625</xdr:rowOff>
    </xdr:from>
    <xdr:to>
      <xdr:col>2</xdr:col>
      <xdr:colOff>2019300</xdr:colOff>
      <xdr:row>12</xdr:row>
      <xdr:rowOff>1740752</xdr:rowOff>
    </xdr:to>
    <xdr:pic>
      <xdr:nvPicPr>
        <xdr:cNvPr id="10" name="Picture 9">
          <a:extLst>
            <a:ext uri="{FF2B5EF4-FFF2-40B4-BE49-F238E27FC236}">
              <a16:creationId xmlns="" xmlns:a16="http://schemas.microsoft.com/office/drawing/2014/main" id="{58C5EB80-EA43-47E6-9192-A5FE3BAE2C28}"/>
            </a:ext>
          </a:extLst>
        </xdr:cNvPr>
        <xdr:cNvPicPr>
          <a:picLocks noChangeAspect="1"/>
        </xdr:cNvPicPr>
      </xdr:nvPicPr>
      <xdr:blipFill>
        <a:blip xmlns:r="http://schemas.openxmlformats.org/officeDocument/2006/relationships" r:embed="rId9" cstate="print"/>
        <a:stretch>
          <a:fillRect/>
        </a:stretch>
      </xdr:blipFill>
      <xdr:spPr>
        <a:xfrm>
          <a:off x="876300" y="11420475"/>
          <a:ext cx="1952625" cy="1691829"/>
        </a:xfrm>
        <a:prstGeom prst="rect">
          <a:avLst/>
        </a:prstGeom>
      </xdr:spPr>
    </xdr:pic>
    <xdr:clientData/>
  </xdr:twoCellAnchor>
  <xdr:twoCellAnchor>
    <xdr:from>
      <xdr:col>2</xdr:col>
      <xdr:colOff>60181</xdr:colOff>
      <xdr:row>13</xdr:row>
      <xdr:rowOff>93519</xdr:rowOff>
    </xdr:from>
    <xdr:to>
      <xdr:col>2</xdr:col>
      <xdr:colOff>1057131</xdr:colOff>
      <xdr:row>13</xdr:row>
      <xdr:rowOff>1047317</xdr:rowOff>
    </xdr:to>
    <xdr:pic>
      <xdr:nvPicPr>
        <xdr:cNvPr id="11" name="Picture 10">
          <a:extLst>
            <a:ext uri="{FF2B5EF4-FFF2-40B4-BE49-F238E27FC236}">
              <a16:creationId xmlns="" xmlns:a16="http://schemas.microsoft.com/office/drawing/2014/main" id="{907CF0F2-AE33-46A7-B5BF-6D5F5C105EED}"/>
            </a:ext>
          </a:extLst>
        </xdr:cNvPr>
        <xdr:cNvPicPr>
          <a:picLocks noChangeAspect="1"/>
        </xdr:cNvPicPr>
      </xdr:nvPicPr>
      <xdr:blipFill>
        <a:blip xmlns:r="http://schemas.openxmlformats.org/officeDocument/2006/relationships" r:embed="rId10" cstate="print"/>
        <a:stretch>
          <a:fillRect/>
        </a:stretch>
      </xdr:blipFill>
      <xdr:spPr>
        <a:xfrm>
          <a:off x="871971" y="14186189"/>
          <a:ext cx="996950" cy="953798"/>
        </a:xfrm>
        <a:prstGeom prst="rect">
          <a:avLst/>
        </a:prstGeom>
      </xdr:spPr>
    </xdr:pic>
    <xdr:clientData/>
  </xdr:twoCellAnchor>
  <xdr:twoCellAnchor>
    <xdr:from>
      <xdr:col>2</xdr:col>
      <xdr:colOff>997959</xdr:colOff>
      <xdr:row>13</xdr:row>
      <xdr:rowOff>150668</xdr:rowOff>
    </xdr:from>
    <xdr:to>
      <xdr:col>2</xdr:col>
      <xdr:colOff>1921884</xdr:colOff>
      <xdr:row>13</xdr:row>
      <xdr:rowOff>947416</xdr:rowOff>
    </xdr:to>
    <xdr:pic>
      <xdr:nvPicPr>
        <xdr:cNvPr id="12" name="Picture 11">
          <a:extLst>
            <a:ext uri="{FF2B5EF4-FFF2-40B4-BE49-F238E27FC236}">
              <a16:creationId xmlns="" xmlns:a16="http://schemas.microsoft.com/office/drawing/2014/main" id="{7EF3D64A-FEE3-4262-8D0C-24D43D7CE9FA}"/>
            </a:ext>
          </a:extLst>
        </xdr:cNvPr>
        <xdr:cNvPicPr>
          <a:picLocks noChangeAspect="1"/>
        </xdr:cNvPicPr>
      </xdr:nvPicPr>
      <xdr:blipFill>
        <a:blip xmlns:r="http://schemas.openxmlformats.org/officeDocument/2006/relationships" r:embed="rId11" cstate="print"/>
        <a:stretch>
          <a:fillRect/>
        </a:stretch>
      </xdr:blipFill>
      <xdr:spPr>
        <a:xfrm>
          <a:off x="1809749" y="14243338"/>
          <a:ext cx="923925" cy="796748"/>
        </a:xfrm>
        <a:prstGeom prst="rect">
          <a:avLst/>
        </a:prstGeom>
      </xdr:spPr>
    </xdr:pic>
    <xdr:clientData/>
  </xdr:twoCellAnchor>
  <xdr:twoCellAnchor>
    <xdr:from>
      <xdr:col>2</xdr:col>
      <xdr:colOff>133350</xdr:colOff>
      <xdr:row>14</xdr:row>
      <xdr:rowOff>47625</xdr:rowOff>
    </xdr:from>
    <xdr:to>
      <xdr:col>2</xdr:col>
      <xdr:colOff>1743075</xdr:colOff>
      <xdr:row>14</xdr:row>
      <xdr:rowOff>1533738</xdr:rowOff>
    </xdr:to>
    <xdr:pic>
      <xdr:nvPicPr>
        <xdr:cNvPr id="13" name="Picture 12">
          <a:extLst>
            <a:ext uri="{FF2B5EF4-FFF2-40B4-BE49-F238E27FC236}">
              <a16:creationId xmlns="" xmlns:a16="http://schemas.microsoft.com/office/drawing/2014/main" id="{DE6326FF-A532-4451-9B75-4FBF67C4ED22}"/>
            </a:ext>
          </a:extLst>
        </xdr:cNvPr>
        <xdr:cNvPicPr>
          <a:picLocks noChangeAspect="1"/>
        </xdr:cNvPicPr>
      </xdr:nvPicPr>
      <xdr:blipFill>
        <a:blip xmlns:r="http://schemas.openxmlformats.org/officeDocument/2006/relationships" r:embed="rId12" cstate="print"/>
        <a:stretch>
          <a:fillRect/>
        </a:stretch>
      </xdr:blipFill>
      <xdr:spPr>
        <a:xfrm>
          <a:off x="942975" y="14258925"/>
          <a:ext cx="1609725" cy="1485247"/>
        </a:xfrm>
        <a:prstGeom prst="rect">
          <a:avLst/>
        </a:prstGeom>
      </xdr:spPr>
    </xdr:pic>
    <xdr:clientData/>
  </xdr:twoCellAnchor>
  <xdr:twoCellAnchor>
    <xdr:from>
      <xdr:col>2</xdr:col>
      <xdr:colOff>76200</xdr:colOff>
      <xdr:row>15</xdr:row>
      <xdr:rowOff>28576</xdr:rowOff>
    </xdr:from>
    <xdr:to>
      <xdr:col>2</xdr:col>
      <xdr:colOff>1914525</xdr:colOff>
      <xdr:row>15</xdr:row>
      <xdr:rowOff>1144208</xdr:rowOff>
    </xdr:to>
    <xdr:pic>
      <xdr:nvPicPr>
        <xdr:cNvPr id="14" name="Picture 13">
          <a:extLst>
            <a:ext uri="{FF2B5EF4-FFF2-40B4-BE49-F238E27FC236}">
              <a16:creationId xmlns="" xmlns:a16="http://schemas.microsoft.com/office/drawing/2014/main" id="{41186C6D-D329-474D-A810-EC6B09418118}"/>
            </a:ext>
          </a:extLst>
        </xdr:cNvPr>
        <xdr:cNvPicPr>
          <a:picLocks noChangeAspect="1"/>
        </xdr:cNvPicPr>
      </xdr:nvPicPr>
      <xdr:blipFill>
        <a:blip xmlns:r="http://schemas.openxmlformats.org/officeDocument/2006/relationships" r:embed="rId13" cstate="print"/>
        <a:stretch>
          <a:fillRect/>
        </a:stretch>
      </xdr:blipFill>
      <xdr:spPr>
        <a:xfrm>
          <a:off x="885825" y="15811501"/>
          <a:ext cx="1838325" cy="1114766"/>
        </a:xfrm>
        <a:prstGeom prst="rect">
          <a:avLst/>
        </a:prstGeom>
      </xdr:spPr>
    </xdr:pic>
    <xdr:clientData/>
  </xdr:twoCellAnchor>
  <xdr:twoCellAnchor>
    <xdr:from>
      <xdr:col>2</xdr:col>
      <xdr:colOff>50007</xdr:colOff>
      <xdr:row>16</xdr:row>
      <xdr:rowOff>42861</xdr:rowOff>
    </xdr:from>
    <xdr:to>
      <xdr:col>2</xdr:col>
      <xdr:colOff>1974057</xdr:colOff>
      <xdr:row>16</xdr:row>
      <xdr:rowOff>1724293</xdr:rowOff>
    </xdr:to>
    <xdr:pic>
      <xdr:nvPicPr>
        <xdr:cNvPr id="35" name="Picture 34">
          <a:extLst>
            <a:ext uri="{FF2B5EF4-FFF2-40B4-BE49-F238E27FC236}">
              <a16:creationId xmlns="" xmlns:a16="http://schemas.microsoft.com/office/drawing/2014/main" id="{1A33C13B-1E72-436F-81E2-7C6B190FE3DC}"/>
            </a:ext>
          </a:extLst>
        </xdr:cNvPr>
        <xdr:cNvPicPr>
          <a:picLocks noChangeAspect="1"/>
        </xdr:cNvPicPr>
      </xdr:nvPicPr>
      <xdr:blipFill>
        <a:blip xmlns:r="http://schemas.openxmlformats.org/officeDocument/2006/relationships" r:embed="rId14" cstate="print"/>
        <a:stretch>
          <a:fillRect/>
        </a:stretch>
      </xdr:blipFill>
      <xdr:spPr>
        <a:xfrm>
          <a:off x="859632" y="20914517"/>
          <a:ext cx="1924050" cy="1681432"/>
        </a:xfrm>
        <a:prstGeom prst="rect">
          <a:avLst/>
        </a:prstGeom>
      </xdr:spPr>
    </xdr:pic>
    <xdr:clientData/>
  </xdr:twoCellAnchor>
  <xdr:twoCellAnchor editAs="oneCell">
    <xdr:from>
      <xdr:col>9</xdr:col>
      <xdr:colOff>705870</xdr:colOff>
      <xdr:row>11</xdr:row>
      <xdr:rowOff>190500</xdr:rowOff>
    </xdr:from>
    <xdr:to>
      <xdr:col>9</xdr:col>
      <xdr:colOff>1163013</xdr:colOff>
      <xdr:row>11</xdr:row>
      <xdr:rowOff>1190500</xdr:rowOff>
    </xdr:to>
    <xdr:pic>
      <xdr:nvPicPr>
        <xdr:cNvPr id="16" name="Picture 15"/>
        <xdr:cNvPicPr>
          <a:picLocks noChangeAspect="1"/>
        </xdr:cNvPicPr>
      </xdr:nvPicPr>
      <xdr:blipFill>
        <a:blip xmlns:r="http://schemas.openxmlformats.org/officeDocument/2006/relationships" r:embed="rId15" cstate="print"/>
        <a:stretch>
          <a:fillRect/>
        </a:stretch>
      </xdr:blipFill>
      <xdr:spPr>
        <a:xfrm>
          <a:off x="13850370" y="11430000"/>
          <a:ext cx="457143" cy="1000000"/>
        </a:xfrm>
        <a:prstGeom prst="rect">
          <a:avLst/>
        </a:prstGeom>
      </xdr:spPr>
    </xdr:pic>
    <xdr:clientData/>
  </xdr:twoCellAnchor>
  <xdr:twoCellAnchor editAs="oneCell">
    <xdr:from>
      <xdr:col>9</xdr:col>
      <xdr:colOff>598715</xdr:colOff>
      <xdr:row>11</xdr:row>
      <xdr:rowOff>1345407</xdr:rowOff>
    </xdr:from>
    <xdr:to>
      <xdr:col>9</xdr:col>
      <xdr:colOff>1277372</xdr:colOff>
      <xdr:row>11</xdr:row>
      <xdr:rowOff>1955340</xdr:rowOff>
    </xdr:to>
    <xdr:pic>
      <xdr:nvPicPr>
        <xdr:cNvPr id="17" name="Picture 16"/>
        <xdr:cNvPicPr>
          <a:picLocks noChangeAspect="1"/>
        </xdr:cNvPicPr>
      </xdr:nvPicPr>
      <xdr:blipFill>
        <a:blip xmlns:r="http://schemas.openxmlformats.org/officeDocument/2006/relationships" r:embed="rId16" cstate="print"/>
        <a:stretch>
          <a:fillRect/>
        </a:stretch>
      </xdr:blipFill>
      <xdr:spPr>
        <a:xfrm>
          <a:off x="13743215" y="12584907"/>
          <a:ext cx="678657" cy="609933"/>
        </a:xfrm>
        <a:prstGeom prst="rect">
          <a:avLst/>
        </a:prstGeom>
      </xdr:spPr>
    </xdr:pic>
    <xdr:clientData/>
  </xdr:twoCellAnchor>
  <xdr:twoCellAnchor editAs="oneCell">
    <xdr:from>
      <xdr:col>9</xdr:col>
      <xdr:colOff>474549</xdr:colOff>
      <xdr:row>12</xdr:row>
      <xdr:rowOff>449036</xdr:rowOff>
    </xdr:from>
    <xdr:to>
      <xdr:col>9</xdr:col>
      <xdr:colOff>1355612</xdr:colOff>
      <xdr:row>12</xdr:row>
      <xdr:rowOff>1370147</xdr:rowOff>
    </xdr:to>
    <xdr:pic>
      <xdr:nvPicPr>
        <xdr:cNvPr id="18" name="Picture 29"/>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l="16928" t="19530" b="19238"/>
        <a:stretch>
          <a:fillRect/>
        </a:stretch>
      </xdr:blipFill>
      <xdr:spPr bwMode="auto">
        <a:xfrm>
          <a:off x="13619049" y="13974536"/>
          <a:ext cx="881063" cy="921111"/>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twoCellAnchor editAs="oneCell">
    <xdr:from>
      <xdr:col>9</xdr:col>
      <xdr:colOff>312964</xdr:colOff>
      <xdr:row>13</xdr:row>
      <xdr:rowOff>256834</xdr:rowOff>
    </xdr:from>
    <xdr:to>
      <xdr:col>9</xdr:col>
      <xdr:colOff>1375753</xdr:colOff>
      <xdr:row>13</xdr:row>
      <xdr:rowOff>887865</xdr:rowOff>
    </xdr:to>
    <xdr:pic>
      <xdr:nvPicPr>
        <xdr:cNvPr id="19" name="Picture 30"/>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t="31624" b="26799"/>
        <a:stretch>
          <a:fillRect/>
        </a:stretch>
      </xdr:blipFill>
      <xdr:spPr bwMode="auto">
        <a:xfrm>
          <a:off x="13457464" y="15578477"/>
          <a:ext cx="1062789" cy="631031"/>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twoCellAnchor editAs="oneCell">
    <xdr:from>
      <xdr:col>9</xdr:col>
      <xdr:colOff>449035</xdr:colOff>
      <xdr:row>15</xdr:row>
      <xdr:rowOff>340177</xdr:rowOff>
    </xdr:from>
    <xdr:to>
      <xdr:col>9</xdr:col>
      <xdr:colOff>1366061</xdr:colOff>
      <xdr:row>15</xdr:row>
      <xdr:rowOff>843642</xdr:rowOff>
    </xdr:to>
    <xdr:pic>
      <xdr:nvPicPr>
        <xdr:cNvPr id="20" name="Picture 19"/>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l="20135" t="40318" r="16039" b="34988"/>
        <a:stretch>
          <a:fillRect/>
        </a:stretch>
      </xdr:blipFill>
      <xdr:spPr bwMode="auto">
        <a:xfrm>
          <a:off x="14203135" y="13179877"/>
          <a:ext cx="917026" cy="50346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38100</xdr:colOff>
      <xdr:row>6</xdr:row>
      <xdr:rowOff>133350</xdr:rowOff>
    </xdr:from>
    <xdr:to>
      <xdr:col>2</xdr:col>
      <xdr:colOff>2143129</xdr:colOff>
      <xdr:row>6</xdr:row>
      <xdr:rowOff>1381125</xdr:rowOff>
    </xdr:to>
    <xdr:pic>
      <xdr:nvPicPr>
        <xdr:cNvPr id="2" name="Picture 1">
          <a:extLst>
            <a:ext uri="{FF2B5EF4-FFF2-40B4-BE49-F238E27FC236}">
              <a16:creationId xmlns="" xmlns:a16="http://schemas.microsoft.com/office/drawing/2014/main" id="{81EDEBD2-2CE9-47D9-8EFE-7BCFB2234085}"/>
            </a:ext>
          </a:extLst>
        </xdr:cNvPr>
        <xdr:cNvPicPr>
          <a:picLocks noChangeAspect="1"/>
        </xdr:cNvPicPr>
      </xdr:nvPicPr>
      <xdr:blipFill>
        <a:blip xmlns:r="http://schemas.openxmlformats.org/officeDocument/2006/relationships" r:embed="rId1" cstate="print"/>
        <a:stretch>
          <a:fillRect/>
        </a:stretch>
      </xdr:blipFill>
      <xdr:spPr>
        <a:xfrm>
          <a:off x="927100" y="1593850"/>
          <a:ext cx="2105029" cy="1247775"/>
        </a:xfrm>
        <a:prstGeom prst="rect">
          <a:avLst/>
        </a:prstGeom>
      </xdr:spPr>
    </xdr:pic>
    <xdr:clientData/>
  </xdr:twoCellAnchor>
  <xdr:twoCellAnchor>
    <xdr:from>
      <xdr:col>2</xdr:col>
      <xdr:colOff>19050</xdr:colOff>
      <xdr:row>7</xdr:row>
      <xdr:rowOff>38100</xdr:rowOff>
    </xdr:from>
    <xdr:to>
      <xdr:col>2</xdr:col>
      <xdr:colOff>2143125</xdr:colOff>
      <xdr:row>7</xdr:row>
      <xdr:rowOff>1991605</xdr:rowOff>
    </xdr:to>
    <xdr:pic>
      <xdr:nvPicPr>
        <xdr:cNvPr id="3" name="Picture 2">
          <a:extLst>
            <a:ext uri="{FF2B5EF4-FFF2-40B4-BE49-F238E27FC236}">
              <a16:creationId xmlns="" xmlns:a16="http://schemas.microsoft.com/office/drawing/2014/main" id="{27356FD2-CDD5-4F23-B1F1-C10C0673D9A7}"/>
            </a:ext>
          </a:extLst>
        </xdr:cNvPr>
        <xdr:cNvPicPr>
          <a:picLocks noChangeAspect="1"/>
        </xdr:cNvPicPr>
      </xdr:nvPicPr>
      <xdr:blipFill>
        <a:blip xmlns:r="http://schemas.openxmlformats.org/officeDocument/2006/relationships" r:embed="rId2" cstate="print"/>
        <a:stretch>
          <a:fillRect/>
        </a:stretch>
      </xdr:blipFill>
      <xdr:spPr>
        <a:xfrm>
          <a:off x="952500" y="2190750"/>
          <a:ext cx="2124075" cy="1966205"/>
        </a:xfrm>
        <a:prstGeom prst="rect">
          <a:avLst/>
        </a:prstGeom>
      </xdr:spPr>
    </xdr:pic>
    <xdr:clientData/>
  </xdr:twoCellAnchor>
  <xdr:twoCellAnchor>
    <xdr:from>
      <xdr:col>2</xdr:col>
      <xdr:colOff>583292</xdr:colOff>
      <xdr:row>8</xdr:row>
      <xdr:rowOff>1959430</xdr:rowOff>
    </xdr:from>
    <xdr:to>
      <xdr:col>2</xdr:col>
      <xdr:colOff>1396499</xdr:colOff>
      <xdr:row>8</xdr:row>
      <xdr:rowOff>2475926</xdr:rowOff>
    </xdr:to>
    <xdr:pic>
      <xdr:nvPicPr>
        <xdr:cNvPr id="5" name="Picture 4">
          <a:extLst>
            <a:ext uri="{FF2B5EF4-FFF2-40B4-BE49-F238E27FC236}">
              <a16:creationId xmlns="" xmlns:a16="http://schemas.microsoft.com/office/drawing/2014/main" id="{6C4DFE69-5BF8-4A12-A199-27B6D5DB97D7}"/>
            </a:ext>
          </a:extLst>
        </xdr:cNvPr>
        <xdr:cNvPicPr>
          <a:picLocks noChangeAspect="1"/>
        </xdr:cNvPicPr>
      </xdr:nvPicPr>
      <xdr:blipFill>
        <a:blip xmlns:r="http://schemas.openxmlformats.org/officeDocument/2006/relationships" r:embed="rId3" cstate="print"/>
        <a:stretch>
          <a:fillRect/>
        </a:stretch>
      </xdr:blipFill>
      <xdr:spPr>
        <a:xfrm>
          <a:off x="1467756" y="6762751"/>
          <a:ext cx="813207" cy="516496"/>
        </a:xfrm>
        <a:prstGeom prst="rect">
          <a:avLst/>
        </a:prstGeom>
      </xdr:spPr>
    </xdr:pic>
    <xdr:clientData/>
  </xdr:twoCellAnchor>
  <xdr:twoCellAnchor>
    <xdr:from>
      <xdr:col>2</xdr:col>
      <xdr:colOff>314325</xdr:colOff>
      <xdr:row>8</xdr:row>
      <xdr:rowOff>52914</xdr:rowOff>
    </xdr:from>
    <xdr:to>
      <xdr:col>2</xdr:col>
      <xdr:colOff>1649896</xdr:colOff>
      <xdr:row>8</xdr:row>
      <xdr:rowOff>1979082</xdr:rowOff>
    </xdr:to>
    <xdr:pic>
      <xdr:nvPicPr>
        <xdr:cNvPr id="4" name="Picture 3">
          <a:extLst>
            <a:ext uri="{FF2B5EF4-FFF2-40B4-BE49-F238E27FC236}">
              <a16:creationId xmlns="" xmlns:a16="http://schemas.microsoft.com/office/drawing/2014/main" id="{1F12CD94-55DB-49DD-8DBC-EDF1350215C8}"/>
            </a:ext>
          </a:extLst>
        </xdr:cNvPr>
        <xdr:cNvPicPr>
          <a:picLocks noChangeAspect="1"/>
        </xdr:cNvPicPr>
      </xdr:nvPicPr>
      <xdr:blipFill rotWithShape="1">
        <a:blip xmlns:r="http://schemas.openxmlformats.org/officeDocument/2006/relationships" r:embed="rId4" cstate="print"/>
        <a:srcRect t="17475" r="47280"/>
        <a:stretch/>
      </xdr:blipFill>
      <xdr:spPr>
        <a:xfrm>
          <a:off x="1245658" y="4931831"/>
          <a:ext cx="1335571" cy="1926168"/>
        </a:xfrm>
        <a:prstGeom prst="rect">
          <a:avLst/>
        </a:prstGeom>
      </xdr:spPr>
    </xdr:pic>
    <xdr:clientData/>
  </xdr:twoCellAnchor>
  <xdr:twoCellAnchor>
    <xdr:from>
      <xdr:col>2</xdr:col>
      <xdr:colOff>19050</xdr:colOff>
      <xdr:row>9</xdr:row>
      <xdr:rowOff>38100</xdr:rowOff>
    </xdr:from>
    <xdr:to>
      <xdr:col>2</xdr:col>
      <xdr:colOff>2159000</xdr:colOff>
      <xdr:row>9</xdr:row>
      <xdr:rowOff>1825423</xdr:rowOff>
    </xdr:to>
    <xdr:pic>
      <xdr:nvPicPr>
        <xdr:cNvPr id="6" name="Picture 5">
          <a:extLst>
            <a:ext uri="{FF2B5EF4-FFF2-40B4-BE49-F238E27FC236}">
              <a16:creationId xmlns="" xmlns:a16="http://schemas.microsoft.com/office/drawing/2014/main" id="{89A3892D-041F-45AD-83AF-34E22E43E23E}"/>
            </a:ext>
          </a:extLst>
        </xdr:cNvPr>
        <xdr:cNvPicPr>
          <a:picLocks noChangeAspect="1"/>
        </xdr:cNvPicPr>
      </xdr:nvPicPr>
      <xdr:blipFill>
        <a:blip xmlns:r="http://schemas.openxmlformats.org/officeDocument/2006/relationships" r:embed="rId5" cstate="print"/>
        <a:stretch>
          <a:fillRect/>
        </a:stretch>
      </xdr:blipFill>
      <xdr:spPr>
        <a:xfrm>
          <a:off x="950383" y="7922683"/>
          <a:ext cx="2139950" cy="1787323"/>
        </a:xfrm>
        <a:prstGeom prst="rect">
          <a:avLst/>
        </a:prstGeom>
      </xdr:spPr>
    </xdr:pic>
    <xdr:clientData/>
  </xdr:twoCellAnchor>
  <xdr:twoCellAnchor>
    <xdr:from>
      <xdr:col>2</xdr:col>
      <xdr:colOff>38100</xdr:colOff>
      <xdr:row>10</xdr:row>
      <xdr:rowOff>88900</xdr:rowOff>
    </xdr:from>
    <xdr:to>
      <xdr:col>2</xdr:col>
      <xdr:colOff>2130834</xdr:colOff>
      <xdr:row>10</xdr:row>
      <xdr:rowOff>1825625</xdr:rowOff>
    </xdr:to>
    <xdr:pic>
      <xdr:nvPicPr>
        <xdr:cNvPr id="8" name="Picture 7">
          <a:extLst>
            <a:ext uri="{FF2B5EF4-FFF2-40B4-BE49-F238E27FC236}">
              <a16:creationId xmlns="" xmlns:a16="http://schemas.microsoft.com/office/drawing/2014/main" id="{FEFE5094-84A8-45FF-8FAD-2077BEC7DCFF}"/>
            </a:ext>
          </a:extLst>
        </xdr:cNvPr>
        <xdr:cNvPicPr>
          <a:picLocks noChangeAspect="1"/>
        </xdr:cNvPicPr>
      </xdr:nvPicPr>
      <xdr:blipFill>
        <a:blip xmlns:r="http://schemas.openxmlformats.org/officeDocument/2006/relationships" r:embed="rId6" cstate="print"/>
        <a:stretch>
          <a:fillRect/>
        </a:stretch>
      </xdr:blipFill>
      <xdr:spPr>
        <a:xfrm>
          <a:off x="927100" y="12503150"/>
          <a:ext cx="2092734" cy="1736725"/>
        </a:xfrm>
        <a:prstGeom prst="rect">
          <a:avLst/>
        </a:prstGeom>
      </xdr:spPr>
    </xdr:pic>
    <xdr:clientData/>
  </xdr:twoCellAnchor>
  <xdr:twoCellAnchor>
    <xdr:from>
      <xdr:col>2</xdr:col>
      <xdr:colOff>57150</xdr:colOff>
      <xdr:row>11</xdr:row>
      <xdr:rowOff>76200</xdr:rowOff>
    </xdr:from>
    <xdr:to>
      <xdr:col>2</xdr:col>
      <xdr:colOff>2162175</xdr:colOff>
      <xdr:row>11</xdr:row>
      <xdr:rowOff>1607423</xdr:rowOff>
    </xdr:to>
    <xdr:pic>
      <xdr:nvPicPr>
        <xdr:cNvPr id="9" name="Picture 8">
          <a:extLst>
            <a:ext uri="{FF2B5EF4-FFF2-40B4-BE49-F238E27FC236}">
              <a16:creationId xmlns="" xmlns:a16="http://schemas.microsoft.com/office/drawing/2014/main" id="{3F19C76C-8D05-404C-A599-528001241A33}"/>
            </a:ext>
          </a:extLst>
        </xdr:cNvPr>
        <xdr:cNvPicPr>
          <a:picLocks noChangeAspect="1"/>
        </xdr:cNvPicPr>
      </xdr:nvPicPr>
      <xdr:blipFill>
        <a:blip xmlns:r="http://schemas.openxmlformats.org/officeDocument/2006/relationships" r:embed="rId7" cstate="print"/>
        <a:stretch>
          <a:fillRect/>
        </a:stretch>
      </xdr:blipFill>
      <xdr:spPr>
        <a:xfrm>
          <a:off x="990600" y="10201275"/>
          <a:ext cx="2105025" cy="1543923"/>
        </a:xfrm>
        <a:prstGeom prst="rect">
          <a:avLst/>
        </a:prstGeom>
      </xdr:spPr>
    </xdr:pic>
    <xdr:clientData/>
  </xdr:twoCellAnchor>
  <xdr:twoCellAnchor>
    <xdr:from>
      <xdr:col>2</xdr:col>
      <xdr:colOff>16933</xdr:colOff>
      <xdr:row>12</xdr:row>
      <xdr:rowOff>49742</xdr:rowOff>
    </xdr:from>
    <xdr:to>
      <xdr:col>2</xdr:col>
      <xdr:colOff>2160058</xdr:colOff>
      <xdr:row>12</xdr:row>
      <xdr:rowOff>2501463</xdr:rowOff>
    </xdr:to>
    <xdr:pic>
      <xdr:nvPicPr>
        <xdr:cNvPr id="10" name="Picture 9">
          <a:extLst>
            <a:ext uri="{FF2B5EF4-FFF2-40B4-BE49-F238E27FC236}">
              <a16:creationId xmlns="" xmlns:a16="http://schemas.microsoft.com/office/drawing/2014/main" id="{98CCE163-0BBB-4A34-84CD-B0452D5A8527}"/>
            </a:ext>
          </a:extLst>
        </xdr:cNvPr>
        <xdr:cNvPicPr>
          <a:picLocks noChangeAspect="1"/>
        </xdr:cNvPicPr>
      </xdr:nvPicPr>
      <xdr:blipFill>
        <a:blip xmlns:r="http://schemas.openxmlformats.org/officeDocument/2006/relationships" r:embed="rId8" cstate="print"/>
        <a:stretch>
          <a:fillRect/>
        </a:stretch>
      </xdr:blipFill>
      <xdr:spPr>
        <a:xfrm>
          <a:off x="948266" y="13511742"/>
          <a:ext cx="2143125" cy="2451721"/>
        </a:xfrm>
        <a:prstGeom prst="rect">
          <a:avLst/>
        </a:prstGeom>
      </xdr:spPr>
    </xdr:pic>
    <xdr:clientData/>
  </xdr:twoCellAnchor>
  <xdr:twoCellAnchor>
    <xdr:from>
      <xdr:col>2</xdr:col>
      <xdr:colOff>104775</xdr:colOff>
      <xdr:row>13</xdr:row>
      <xdr:rowOff>38101</xdr:rowOff>
    </xdr:from>
    <xdr:to>
      <xdr:col>2</xdr:col>
      <xdr:colOff>2019300</xdr:colOff>
      <xdr:row>13</xdr:row>
      <xdr:rowOff>1925849</xdr:rowOff>
    </xdr:to>
    <xdr:pic>
      <xdr:nvPicPr>
        <xdr:cNvPr id="11" name="Picture 10">
          <a:extLst>
            <a:ext uri="{FF2B5EF4-FFF2-40B4-BE49-F238E27FC236}">
              <a16:creationId xmlns="" xmlns:a16="http://schemas.microsoft.com/office/drawing/2014/main" id="{B5C4CB64-2398-44A4-AA7B-88AFB4266583}"/>
            </a:ext>
          </a:extLst>
        </xdr:cNvPr>
        <xdr:cNvPicPr>
          <a:picLocks noChangeAspect="1"/>
        </xdr:cNvPicPr>
      </xdr:nvPicPr>
      <xdr:blipFill>
        <a:blip xmlns:r="http://schemas.openxmlformats.org/officeDocument/2006/relationships" r:embed="rId9" cstate="print"/>
        <a:stretch>
          <a:fillRect/>
        </a:stretch>
      </xdr:blipFill>
      <xdr:spPr>
        <a:xfrm>
          <a:off x="1038225" y="14363701"/>
          <a:ext cx="1914525" cy="1900448"/>
        </a:xfrm>
        <a:prstGeom prst="rect">
          <a:avLst/>
        </a:prstGeom>
      </xdr:spPr>
    </xdr:pic>
    <xdr:clientData/>
  </xdr:twoCellAnchor>
  <xdr:twoCellAnchor>
    <xdr:from>
      <xdr:col>2</xdr:col>
      <xdr:colOff>38101</xdr:colOff>
      <xdr:row>14</xdr:row>
      <xdr:rowOff>38102</xdr:rowOff>
    </xdr:from>
    <xdr:to>
      <xdr:col>2</xdr:col>
      <xdr:colOff>1755323</xdr:colOff>
      <xdr:row>14</xdr:row>
      <xdr:rowOff>1437656</xdr:rowOff>
    </xdr:to>
    <xdr:pic>
      <xdr:nvPicPr>
        <xdr:cNvPr id="12" name="Picture 11">
          <a:extLst>
            <a:ext uri="{FF2B5EF4-FFF2-40B4-BE49-F238E27FC236}">
              <a16:creationId xmlns="" xmlns:a16="http://schemas.microsoft.com/office/drawing/2014/main" id="{48ECF25A-DC36-4E70-9F75-4D61EF84CF30}"/>
            </a:ext>
          </a:extLst>
        </xdr:cNvPr>
        <xdr:cNvPicPr>
          <a:picLocks noChangeAspect="1"/>
        </xdr:cNvPicPr>
      </xdr:nvPicPr>
      <xdr:blipFill>
        <a:blip xmlns:r="http://schemas.openxmlformats.org/officeDocument/2006/relationships" r:embed="rId10" cstate="print"/>
        <a:stretch>
          <a:fillRect/>
        </a:stretch>
      </xdr:blipFill>
      <xdr:spPr>
        <a:xfrm>
          <a:off x="922565" y="18162816"/>
          <a:ext cx="1717222" cy="1399554"/>
        </a:xfrm>
        <a:prstGeom prst="rect">
          <a:avLst/>
        </a:prstGeom>
      </xdr:spPr>
    </xdr:pic>
    <xdr:clientData/>
  </xdr:twoCellAnchor>
  <xdr:twoCellAnchor>
    <xdr:from>
      <xdr:col>2</xdr:col>
      <xdr:colOff>304800</xdr:colOff>
      <xdr:row>15</xdr:row>
      <xdr:rowOff>38100</xdr:rowOff>
    </xdr:from>
    <xdr:to>
      <xdr:col>2</xdr:col>
      <xdr:colOff>1533525</xdr:colOff>
      <xdr:row>15</xdr:row>
      <xdr:rowOff>1336217</xdr:rowOff>
    </xdr:to>
    <xdr:pic>
      <xdr:nvPicPr>
        <xdr:cNvPr id="13" name="Picture 12">
          <a:extLst>
            <a:ext uri="{FF2B5EF4-FFF2-40B4-BE49-F238E27FC236}">
              <a16:creationId xmlns="" xmlns:a16="http://schemas.microsoft.com/office/drawing/2014/main" id="{3CD510C3-AB7E-46E4-83AE-5E02A170A77B}"/>
            </a:ext>
          </a:extLst>
        </xdr:cNvPr>
        <xdr:cNvPicPr>
          <a:picLocks noChangeAspect="1"/>
        </xdr:cNvPicPr>
      </xdr:nvPicPr>
      <xdr:blipFill>
        <a:blip xmlns:r="http://schemas.openxmlformats.org/officeDocument/2006/relationships" r:embed="rId11" cstate="print"/>
        <a:stretch>
          <a:fillRect/>
        </a:stretch>
      </xdr:blipFill>
      <xdr:spPr>
        <a:xfrm>
          <a:off x="1238250" y="18164175"/>
          <a:ext cx="1228725" cy="1310817"/>
        </a:xfrm>
        <a:prstGeom prst="rect">
          <a:avLst/>
        </a:prstGeom>
      </xdr:spPr>
    </xdr:pic>
    <xdr:clientData/>
  </xdr:twoCellAnchor>
  <xdr:twoCellAnchor>
    <xdr:from>
      <xdr:col>2</xdr:col>
      <xdr:colOff>104775</xdr:colOff>
      <xdr:row>16</xdr:row>
      <xdr:rowOff>57150</xdr:rowOff>
    </xdr:from>
    <xdr:to>
      <xdr:col>2</xdr:col>
      <xdr:colOff>2057400</xdr:colOff>
      <xdr:row>16</xdr:row>
      <xdr:rowOff>1739454</xdr:rowOff>
    </xdr:to>
    <xdr:pic>
      <xdr:nvPicPr>
        <xdr:cNvPr id="14" name="Picture 13">
          <a:extLst>
            <a:ext uri="{FF2B5EF4-FFF2-40B4-BE49-F238E27FC236}">
              <a16:creationId xmlns="" xmlns:a16="http://schemas.microsoft.com/office/drawing/2014/main" id="{087E780B-B587-444D-A697-0FF430C577F6}"/>
            </a:ext>
          </a:extLst>
        </xdr:cNvPr>
        <xdr:cNvPicPr>
          <a:picLocks noChangeAspect="1"/>
        </xdr:cNvPicPr>
      </xdr:nvPicPr>
      <xdr:blipFill>
        <a:blip xmlns:r="http://schemas.openxmlformats.org/officeDocument/2006/relationships" r:embed="rId12" cstate="print"/>
        <a:stretch>
          <a:fillRect/>
        </a:stretch>
      </xdr:blipFill>
      <xdr:spPr>
        <a:xfrm>
          <a:off x="1038225" y="19602450"/>
          <a:ext cx="1952625" cy="1691829"/>
        </a:xfrm>
        <a:prstGeom prst="rect">
          <a:avLst/>
        </a:prstGeom>
      </xdr:spPr>
    </xdr:pic>
    <xdr:clientData/>
  </xdr:twoCellAnchor>
  <xdr:twoCellAnchor>
    <xdr:from>
      <xdr:col>2</xdr:col>
      <xdr:colOff>123825</xdr:colOff>
      <xdr:row>17</xdr:row>
      <xdr:rowOff>47625</xdr:rowOff>
    </xdr:from>
    <xdr:to>
      <xdr:col>2</xdr:col>
      <xdr:colOff>1120775</xdr:colOff>
      <xdr:row>17</xdr:row>
      <xdr:rowOff>990600</xdr:rowOff>
    </xdr:to>
    <xdr:pic>
      <xdr:nvPicPr>
        <xdr:cNvPr id="15" name="Picture 14">
          <a:extLst>
            <a:ext uri="{FF2B5EF4-FFF2-40B4-BE49-F238E27FC236}">
              <a16:creationId xmlns="" xmlns:a16="http://schemas.microsoft.com/office/drawing/2014/main" id="{AF20BDBC-7E1D-4C6B-A8A9-098073BC1DF0}"/>
            </a:ext>
          </a:extLst>
        </xdr:cNvPr>
        <xdr:cNvPicPr>
          <a:picLocks noChangeAspect="1"/>
        </xdr:cNvPicPr>
      </xdr:nvPicPr>
      <xdr:blipFill>
        <a:blip xmlns:r="http://schemas.openxmlformats.org/officeDocument/2006/relationships" r:embed="rId13" cstate="print"/>
        <a:stretch>
          <a:fillRect/>
        </a:stretch>
      </xdr:blipFill>
      <xdr:spPr>
        <a:xfrm>
          <a:off x="1057275" y="21374100"/>
          <a:ext cx="996950" cy="952500"/>
        </a:xfrm>
        <a:prstGeom prst="rect">
          <a:avLst/>
        </a:prstGeom>
      </xdr:spPr>
    </xdr:pic>
    <xdr:clientData/>
  </xdr:twoCellAnchor>
  <xdr:twoCellAnchor>
    <xdr:from>
      <xdr:col>2</xdr:col>
      <xdr:colOff>1057274</xdr:colOff>
      <xdr:row>17</xdr:row>
      <xdr:rowOff>114300</xdr:rowOff>
    </xdr:from>
    <xdr:to>
      <xdr:col>2</xdr:col>
      <xdr:colOff>1981199</xdr:colOff>
      <xdr:row>17</xdr:row>
      <xdr:rowOff>900225</xdr:rowOff>
    </xdr:to>
    <xdr:pic>
      <xdr:nvPicPr>
        <xdr:cNvPr id="16" name="Picture 15">
          <a:extLst>
            <a:ext uri="{FF2B5EF4-FFF2-40B4-BE49-F238E27FC236}">
              <a16:creationId xmlns="" xmlns:a16="http://schemas.microsoft.com/office/drawing/2014/main" id="{C8994ACE-2BD0-445D-8C5C-7A355577AFC6}"/>
            </a:ext>
          </a:extLst>
        </xdr:cNvPr>
        <xdr:cNvPicPr>
          <a:picLocks noChangeAspect="1"/>
        </xdr:cNvPicPr>
      </xdr:nvPicPr>
      <xdr:blipFill>
        <a:blip xmlns:r="http://schemas.openxmlformats.org/officeDocument/2006/relationships" r:embed="rId14" cstate="print"/>
        <a:stretch>
          <a:fillRect/>
        </a:stretch>
      </xdr:blipFill>
      <xdr:spPr>
        <a:xfrm>
          <a:off x="1990724" y="21440775"/>
          <a:ext cx="923925" cy="795450"/>
        </a:xfrm>
        <a:prstGeom prst="rect">
          <a:avLst/>
        </a:prstGeom>
      </xdr:spPr>
    </xdr:pic>
    <xdr:clientData/>
  </xdr:twoCellAnchor>
  <xdr:twoCellAnchor>
    <xdr:from>
      <xdr:col>2</xdr:col>
      <xdr:colOff>314325</xdr:colOff>
      <xdr:row>18</xdr:row>
      <xdr:rowOff>9526</xdr:rowOff>
    </xdr:from>
    <xdr:to>
      <xdr:col>2</xdr:col>
      <xdr:colOff>1866900</xdr:colOff>
      <xdr:row>18</xdr:row>
      <xdr:rowOff>1435692</xdr:rowOff>
    </xdr:to>
    <xdr:pic>
      <xdr:nvPicPr>
        <xdr:cNvPr id="17" name="Picture 16">
          <a:extLst>
            <a:ext uri="{FF2B5EF4-FFF2-40B4-BE49-F238E27FC236}">
              <a16:creationId xmlns="" xmlns:a16="http://schemas.microsoft.com/office/drawing/2014/main" id="{A6CA60FA-8F69-464E-AED3-FBBD9514F770}"/>
            </a:ext>
          </a:extLst>
        </xdr:cNvPr>
        <xdr:cNvPicPr>
          <a:picLocks noChangeAspect="1"/>
        </xdr:cNvPicPr>
      </xdr:nvPicPr>
      <xdr:blipFill>
        <a:blip xmlns:r="http://schemas.openxmlformats.org/officeDocument/2006/relationships" r:embed="rId15" cstate="print"/>
        <a:stretch>
          <a:fillRect/>
        </a:stretch>
      </xdr:blipFill>
      <xdr:spPr>
        <a:xfrm>
          <a:off x="1247775" y="22402801"/>
          <a:ext cx="1552575" cy="1432516"/>
        </a:xfrm>
        <a:prstGeom prst="rect">
          <a:avLst/>
        </a:prstGeom>
      </xdr:spPr>
    </xdr:pic>
    <xdr:clientData/>
  </xdr:twoCellAnchor>
  <xdr:twoCellAnchor>
    <xdr:from>
      <xdr:col>2</xdr:col>
      <xdr:colOff>266701</xdr:colOff>
      <xdr:row>19</xdr:row>
      <xdr:rowOff>38101</xdr:rowOff>
    </xdr:from>
    <xdr:to>
      <xdr:col>2</xdr:col>
      <xdr:colOff>1676401</xdr:colOff>
      <xdr:row>19</xdr:row>
      <xdr:rowOff>1647461</xdr:rowOff>
    </xdr:to>
    <xdr:pic>
      <xdr:nvPicPr>
        <xdr:cNvPr id="18" name="Picture 17">
          <a:extLst>
            <a:ext uri="{FF2B5EF4-FFF2-40B4-BE49-F238E27FC236}">
              <a16:creationId xmlns="" xmlns:a16="http://schemas.microsoft.com/office/drawing/2014/main" id="{02813502-CDEF-4290-AC52-8BEC57A3F140}"/>
            </a:ext>
          </a:extLst>
        </xdr:cNvPr>
        <xdr:cNvPicPr>
          <a:picLocks noChangeAspect="1"/>
        </xdr:cNvPicPr>
      </xdr:nvPicPr>
      <xdr:blipFill>
        <a:blip xmlns:r="http://schemas.openxmlformats.org/officeDocument/2006/relationships" r:embed="rId16" cstate="print"/>
        <a:stretch>
          <a:fillRect/>
        </a:stretch>
      </xdr:blipFill>
      <xdr:spPr>
        <a:xfrm>
          <a:off x="1200151" y="23917276"/>
          <a:ext cx="1409700" cy="1615710"/>
        </a:xfrm>
        <a:prstGeom prst="rect">
          <a:avLst/>
        </a:prstGeom>
      </xdr:spPr>
    </xdr:pic>
    <xdr:clientData/>
  </xdr:twoCellAnchor>
  <xdr:twoCellAnchor>
    <xdr:from>
      <xdr:col>2</xdr:col>
      <xdr:colOff>770467</xdr:colOff>
      <xdr:row>9</xdr:row>
      <xdr:rowOff>1358113</xdr:rowOff>
    </xdr:from>
    <xdr:to>
      <xdr:col>2</xdr:col>
      <xdr:colOff>2074334</xdr:colOff>
      <xdr:row>9</xdr:row>
      <xdr:rowOff>2186245</xdr:rowOff>
    </xdr:to>
    <xdr:pic>
      <xdr:nvPicPr>
        <xdr:cNvPr id="7" name="Picture 6">
          <a:extLst>
            <a:ext uri="{FF2B5EF4-FFF2-40B4-BE49-F238E27FC236}">
              <a16:creationId xmlns="" xmlns:a16="http://schemas.microsoft.com/office/drawing/2014/main" id="{50BBFB6C-3CB1-433A-87E4-D5065D35C731}"/>
            </a:ext>
          </a:extLst>
        </xdr:cNvPr>
        <xdr:cNvPicPr>
          <a:picLocks noChangeAspect="1"/>
        </xdr:cNvPicPr>
      </xdr:nvPicPr>
      <xdr:blipFill>
        <a:blip xmlns:r="http://schemas.openxmlformats.org/officeDocument/2006/relationships" r:embed="rId17" cstate="print"/>
        <a:stretch>
          <a:fillRect/>
        </a:stretch>
      </xdr:blipFill>
      <xdr:spPr>
        <a:xfrm>
          <a:off x="1701800" y="9242696"/>
          <a:ext cx="1303867" cy="828132"/>
        </a:xfrm>
        <a:prstGeom prst="rect">
          <a:avLst/>
        </a:prstGeom>
      </xdr:spPr>
    </xdr:pic>
    <xdr:clientData/>
  </xdr:twoCellAnchor>
  <xdr:twoCellAnchor editAs="oneCell">
    <xdr:from>
      <xdr:col>9</xdr:col>
      <xdr:colOff>692262</xdr:colOff>
      <xdr:row>15</xdr:row>
      <xdr:rowOff>272143</xdr:rowOff>
    </xdr:from>
    <xdr:to>
      <xdr:col>9</xdr:col>
      <xdr:colOff>1149405</xdr:colOff>
      <xdr:row>15</xdr:row>
      <xdr:rowOff>1272143</xdr:rowOff>
    </xdr:to>
    <xdr:pic>
      <xdr:nvPicPr>
        <xdr:cNvPr id="19" name="Picture 18"/>
        <xdr:cNvPicPr>
          <a:picLocks noChangeAspect="1"/>
        </xdr:cNvPicPr>
      </xdr:nvPicPr>
      <xdr:blipFill>
        <a:blip xmlns:r="http://schemas.openxmlformats.org/officeDocument/2006/relationships" r:embed="rId18" cstate="print"/>
        <a:stretch>
          <a:fillRect/>
        </a:stretch>
      </xdr:blipFill>
      <xdr:spPr>
        <a:xfrm>
          <a:off x="12707369" y="20206607"/>
          <a:ext cx="457143" cy="1000000"/>
        </a:xfrm>
        <a:prstGeom prst="rect">
          <a:avLst/>
        </a:prstGeom>
      </xdr:spPr>
    </xdr:pic>
    <xdr:clientData/>
  </xdr:twoCellAnchor>
  <xdr:twoCellAnchor editAs="oneCell">
    <xdr:from>
      <xdr:col>9</xdr:col>
      <xdr:colOff>585107</xdr:colOff>
      <xdr:row>15</xdr:row>
      <xdr:rowOff>1427050</xdr:rowOff>
    </xdr:from>
    <xdr:to>
      <xdr:col>9</xdr:col>
      <xdr:colOff>1263764</xdr:colOff>
      <xdr:row>15</xdr:row>
      <xdr:rowOff>2036983</xdr:rowOff>
    </xdr:to>
    <xdr:pic>
      <xdr:nvPicPr>
        <xdr:cNvPr id="20" name="Picture 19"/>
        <xdr:cNvPicPr>
          <a:picLocks noChangeAspect="1"/>
        </xdr:cNvPicPr>
      </xdr:nvPicPr>
      <xdr:blipFill>
        <a:blip xmlns:r="http://schemas.openxmlformats.org/officeDocument/2006/relationships" r:embed="rId19" cstate="print"/>
        <a:stretch>
          <a:fillRect/>
        </a:stretch>
      </xdr:blipFill>
      <xdr:spPr>
        <a:xfrm>
          <a:off x="12600214" y="21361514"/>
          <a:ext cx="678657" cy="609933"/>
        </a:xfrm>
        <a:prstGeom prst="rect">
          <a:avLst/>
        </a:prstGeom>
      </xdr:spPr>
    </xdr:pic>
    <xdr:clientData/>
  </xdr:twoCellAnchor>
  <xdr:twoCellAnchor editAs="oneCell">
    <xdr:from>
      <xdr:col>9</xdr:col>
      <xdr:colOff>447335</xdr:colOff>
      <xdr:row>16</xdr:row>
      <xdr:rowOff>272144</xdr:rowOff>
    </xdr:from>
    <xdr:to>
      <xdr:col>9</xdr:col>
      <xdr:colOff>1328398</xdr:colOff>
      <xdr:row>16</xdr:row>
      <xdr:rowOff>1193255</xdr:rowOff>
    </xdr:to>
    <xdr:pic>
      <xdr:nvPicPr>
        <xdr:cNvPr id="21" name="Picture 29"/>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l="16928" t="19530" b="19238"/>
        <a:stretch>
          <a:fillRect/>
        </a:stretch>
      </xdr:blipFill>
      <xdr:spPr bwMode="auto">
        <a:xfrm>
          <a:off x="12462442" y="22465394"/>
          <a:ext cx="881063" cy="921111"/>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twoCellAnchor editAs="oneCell">
    <xdr:from>
      <xdr:col>9</xdr:col>
      <xdr:colOff>381000</xdr:colOff>
      <xdr:row>17</xdr:row>
      <xdr:rowOff>202406</xdr:rowOff>
    </xdr:from>
    <xdr:to>
      <xdr:col>9</xdr:col>
      <xdr:colOff>1443789</xdr:colOff>
      <xdr:row>17</xdr:row>
      <xdr:rowOff>833437</xdr:rowOff>
    </xdr:to>
    <xdr:pic>
      <xdr:nvPicPr>
        <xdr:cNvPr id="22" name="Picture 30"/>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t="31624" b="26799"/>
        <a:stretch>
          <a:fillRect/>
        </a:stretch>
      </xdr:blipFill>
      <xdr:spPr bwMode="auto">
        <a:xfrm>
          <a:off x="12396107" y="23756370"/>
          <a:ext cx="1062789" cy="631031"/>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twoCellAnchor editAs="oneCell">
    <xdr:from>
      <xdr:col>9</xdr:col>
      <xdr:colOff>403111</xdr:colOff>
      <xdr:row>19</xdr:row>
      <xdr:rowOff>416719</xdr:rowOff>
    </xdr:from>
    <xdr:to>
      <xdr:col>9</xdr:col>
      <xdr:colOff>1360715</xdr:colOff>
      <xdr:row>19</xdr:row>
      <xdr:rowOff>1098150</xdr:rowOff>
    </xdr:to>
    <xdr:pic>
      <xdr:nvPicPr>
        <xdr:cNvPr id="23" name="Picture 21"/>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l="14078" t="32127" b="31586"/>
        <a:stretch>
          <a:fillRect/>
        </a:stretch>
      </xdr:blipFill>
      <xdr:spPr bwMode="auto">
        <a:xfrm>
          <a:off x="12418218" y="26556040"/>
          <a:ext cx="957604" cy="681431"/>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twoCellAnchor editAs="oneCell">
    <xdr:from>
      <xdr:col>9</xdr:col>
      <xdr:colOff>517072</xdr:colOff>
      <xdr:row>14</xdr:row>
      <xdr:rowOff>54430</xdr:rowOff>
    </xdr:from>
    <xdr:to>
      <xdr:col>9</xdr:col>
      <xdr:colOff>1197429</xdr:colOff>
      <xdr:row>14</xdr:row>
      <xdr:rowOff>2389554</xdr:rowOff>
    </xdr:to>
    <xdr:pic>
      <xdr:nvPicPr>
        <xdr:cNvPr id="27" name="Picture 26"/>
        <xdr:cNvPicPr>
          <a:picLocks noChangeAspect="1"/>
        </xdr:cNvPicPr>
      </xdr:nvPicPr>
      <xdr:blipFill>
        <a:blip xmlns:r="http://schemas.openxmlformats.org/officeDocument/2006/relationships" r:embed="rId23" cstate="print"/>
        <a:stretch>
          <a:fillRect/>
        </a:stretch>
      </xdr:blipFill>
      <xdr:spPr>
        <a:xfrm>
          <a:off x="12532179" y="18791466"/>
          <a:ext cx="680357" cy="2335124"/>
        </a:xfrm>
        <a:prstGeom prst="rect">
          <a:avLst/>
        </a:prstGeom>
      </xdr:spPr>
    </xdr:pic>
    <xdr:clientData/>
  </xdr:twoCellAnchor>
  <xdr:twoCellAnchor editAs="oneCell">
    <xdr:from>
      <xdr:col>9</xdr:col>
      <xdr:colOff>544286</xdr:colOff>
      <xdr:row>14</xdr:row>
      <xdr:rowOff>2598964</xdr:rowOff>
    </xdr:from>
    <xdr:to>
      <xdr:col>9</xdr:col>
      <xdr:colOff>1265465</xdr:colOff>
      <xdr:row>14</xdr:row>
      <xdr:rowOff>3365932</xdr:rowOff>
    </xdr:to>
    <xdr:pic>
      <xdr:nvPicPr>
        <xdr:cNvPr id="28" name="Picture 27"/>
        <xdr:cNvPicPr>
          <a:picLocks noChangeAspect="1"/>
        </xdr:cNvPicPr>
      </xdr:nvPicPr>
      <xdr:blipFill>
        <a:blip xmlns:r="http://schemas.openxmlformats.org/officeDocument/2006/relationships" r:embed="rId24" cstate="print"/>
        <a:stretch>
          <a:fillRect/>
        </a:stretch>
      </xdr:blipFill>
      <xdr:spPr>
        <a:xfrm>
          <a:off x="12559393" y="21336000"/>
          <a:ext cx="721179" cy="766968"/>
        </a:xfrm>
        <a:prstGeom prst="rect">
          <a:avLst/>
        </a:prstGeom>
      </xdr:spPr>
    </xdr:pic>
    <xdr:clientData/>
  </xdr:twoCellAnchor>
  <xdr:twoCellAnchor editAs="oneCell">
    <xdr:from>
      <xdr:col>9</xdr:col>
      <xdr:colOff>653143</xdr:colOff>
      <xdr:row>13</xdr:row>
      <xdr:rowOff>136072</xdr:rowOff>
    </xdr:from>
    <xdr:to>
      <xdr:col>9</xdr:col>
      <xdr:colOff>1605643</xdr:colOff>
      <xdr:row>13</xdr:row>
      <xdr:rowOff>1620720</xdr:rowOff>
    </xdr:to>
    <xdr:pic>
      <xdr:nvPicPr>
        <xdr:cNvPr id="29" name="Picture 28"/>
        <xdr:cNvPicPr>
          <a:picLocks noChangeAspect="1"/>
        </xdr:cNvPicPr>
      </xdr:nvPicPr>
      <xdr:blipFill>
        <a:blip xmlns:r="http://schemas.openxmlformats.org/officeDocument/2006/relationships" r:embed="rId25" cstate="print"/>
        <a:stretch>
          <a:fillRect/>
        </a:stretch>
      </xdr:blipFill>
      <xdr:spPr>
        <a:xfrm>
          <a:off x="12668250" y="16301358"/>
          <a:ext cx="952500" cy="1484648"/>
        </a:xfrm>
        <a:prstGeom prst="rect">
          <a:avLst/>
        </a:prstGeom>
      </xdr:spPr>
    </xdr:pic>
    <xdr:clientData/>
  </xdr:twoCellAnchor>
  <xdr:twoCellAnchor editAs="oneCell">
    <xdr:from>
      <xdr:col>9</xdr:col>
      <xdr:colOff>27215</xdr:colOff>
      <xdr:row>11</xdr:row>
      <xdr:rowOff>557893</xdr:rowOff>
    </xdr:from>
    <xdr:to>
      <xdr:col>9</xdr:col>
      <xdr:colOff>1783292</xdr:colOff>
      <xdr:row>11</xdr:row>
      <xdr:rowOff>1183821</xdr:rowOff>
    </xdr:to>
    <xdr:pic>
      <xdr:nvPicPr>
        <xdr:cNvPr id="30" name="Picture 29"/>
        <xdr:cNvPicPr>
          <a:picLocks noChangeAspect="1"/>
        </xdr:cNvPicPr>
      </xdr:nvPicPr>
      <xdr:blipFill>
        <a:blip xmlns:r="http://schemas.openxmlformats.org/officeDocument/2006/relationships" r:embed="rId26" cstate="print"/>
        <a:stretch>
          <a:fillRect/>
        </a:stretch>
      </xdr:blipFill>
      <xdr:spPr>
        <a:xfrm>
          <a:off x="12042322" y="12545786"/>
          <a:ext cx="1756077" cy="625928"/>
        </a:xfrm>
        <a:prstGeom prst="rect">
          <a:avLst/>
        </a:prstGeom>
      </xdr:spPr>
    </xdr:pic>
    <xdr:clientData/>
  </xdr:twoCellAnchor>
  <xdr:twoCellAnchor editAs="oneCell">
    <xdr:from>
      <xdr:col>9</xdr:col>
      <xdr:colOff>340178</xdr:colOff>
      <xdr:row>12</xdr:row>
      <xdr:rowOff>163286</xdr:rowOff>
    </xdr:from>
    <xdr:to>
      <xdr:col>9</xdr:col>
      <xdr:colOff>1287235</xdr:colOff>
      <xdr:row>12</xdr:row>
      <xdr:rowOff>1347107</xdr:rowOff>
    </xdr:to>
    <xdr:pic>
      <xdr:nvPicPr>
        <xdr:cNvPr id="31" name="Picture 30"/>
        <xdr:cNvPicPr>
          <a:picLocks noChangeAspect="1"/>
        </xdr:cNvPicPr>
      </xdr:nvPicPr>
      <xdr:blipFill>
        <a:blip xmlns:r="http://schemas.openxmlformats.org/officeDocument/2006/relationships" r:embed="rId27" cstate="print"/>
        <a:stretch>
          <a:fillRect/>
        </a:stretch>
      </xdr:blipFill>
      <xdr:spPr>
        <a:xfrm>
          <a:off x="12355285" y="14437179"/>
          <a:ext cx="947057" cy="1183821"/>
        </a:xfrm>
        <a:prstGeom prst="rect">
          <a:avLst/>
        </a:prstGeom>
      </xdr:spPr>
    </xdr:pic>
    <xdr:clientData/>
  </xdr:twoCellAnchor>
  <xdr:twoCellAnchor editAs="oneCell">
    <xdr:from>
      <xdr:col>9</xdr:col>
      <xdr:colOff>435430</xdr:colOff>
      <xdr:row>12</xdr:row>
      <xdr:rowOff>1551217</xdr:rowOff>
    </xdr:from>
    <xdr:to>
      <xdr:col>9</xdr:col>
      <xdr:colOff>1333500</xdr:colOff>
      <xdr:row>12</xdr:row>
      <xdr:rowOff>2392482</xdr:rowOff>
    </xdr:to>
    <xdr:pic>
      <xdr:nvPicPr>
        <xdr:cNvPr id="32" name="Picture 31"/>
        <xdr:cNvPicPr>
          <a:picLocks noChangeAspect="1"/>
        </xdr:cNvPicPr>
      </xdr:nvPicPr>
      <xdr:blipFill>
        <a:blip xmlns:r="http://schemas.openxmlformats.org/officeDocument/2006/relationships" r:embed="rId28" cstate="print"/>
        <a:stretch>
          <a:fillRect/>
        </a:stretch>
      </xdr:blipFill>
      <xdr:spPr>
        <a:xfrm>
          <a:off x="12450537" y="15825110"/>
          <a:ext cx="898070" cy="84126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45508</xdr:colOff>
      <xdr:row>6</xdr:row>
      <xdr:rowOff>47625</xdr:rowOff>
    </xdr:from>
    <xdr:to>
      <xdr:col>2</xdr:col>
      <xdr:colOff>1979083</xdr:colOff>
      <xdr:row>6</xdr:row>
      <xdr:rowOff>1193146</xdr:rowOff>
    </xdr:to>
    <xdr:pic>
      <xdr:nvPicPr>
        <xdr:cNvPr id="2" name="Picture 1">
          <a:extLst>
            <a:ext uri="{FF2B5EF4-FFF2-40B4-BE49-F238E27FC236}">
              <a16:creationId xmlns="" xmlns:a16="http://schemas.microsoft.com/office/drawing/2014/main" id="{88681CFC-CA2B-40C7-9A1D-9DAAC486207C}"/>
            </a:ext>
          </a:extLst>
        </xdr:cNvPr>
        <xdr:cNvPicPr>
          <a:picLocks noChangeAspect="1"/>
        </xdr:cNvPicPr>
      </xdr:nvPicPr>
      <xdr:blipFill>
        <a:blip xmlns:r="http://schemas.openxmlformats.org/officeDocument/2006/relationships" r:embed="rId1" cstate="print"/>
        <a:stretch>
          <a:fillRect/>
        </a:stretch>
      </xdr:blipFill>
      <xdr:spPr>
        <a:xfrm>
          <a:off x="839258" y="2143125"/>
          <a:ext cx="1933575" cy="1145521"/>
        </a:xfrm>
        <a:prstGeom prst="rect">
          <a:avLst/>
        </a:prstGeom>
      </xdr:spPr>
    </xdr:pic>
    <xdr:clientData/>
  </xdr:twoCellAnchor>
  <xdr:twoCellAnchor>
    <xdr:from>
      <xdr:col>2</xdr:col>
      <xdr:colOff>229658</xdr:colOff>
      <xdr:row>7</xdr:row>
      <xdr:rowOff>45510</xdr:rowOff>
    </xdr:from>
    <xdr:to>
      <xdr:col>2</xdr:col>
      <xdr:colOff>1648883</xdr:colOff>
      <xdr:row>7</xdr:row>
      <xdr:rowOff>1200655</xdr:rowOff>
    </xdr:to>
    <xdr:pic>
      <xdr:nvPicPr>
        <xdr:cNvPr id="3" name="Picture 2">
          <a:extLst>
            <a:ext uri="{FF2B5EF4-FFF2-40B4-BE49-F238E27FC236}">
              <a16:creationId xmlns="" xmlns:a16="http://schemas.microsoft.com/office/drawing/2014/main" id="{D42B88C8-BC0C-4D12-9ABC-238190305290}"/>
            </a:ext>
          </a:extLst>
        </xdr:cNvPr>
        <xdr:cNvPicPr>
          <a:picLocks noChangeAspect="1"/>
        </xdr:cNvPicPr>
      </xdr:nvPicPr>
      <xdr:blipFill>
        <a:blip xmlns:r="http://schemas.openxmlformats.org/officeDocument/2006/relationships" r:embed="rId2" cstate="print"/>
        <a:stretch>
          <a:fillRect/>
        </a:stretch>
      </xdr:blipFill>
      <xdr:spPr>
        <a:xfrm>
          <a:off x="1023408" y="3411010"/>
          <a:ext cx="1419225" cy="1155145"/>
        </a:xfrm>
        <a:prstGeom prst="rect">
          <a:avLst/>
        </a:prstGeom>
      </xdr:spPr>
    </xdr:pic>
    <xdr:clientData/>
  </xdr:twoCellAnchor>
  <xdr:twoCellAnchor>
    <xdr:from>
      <xdr:col>2</xdr:col>
      <xdr:colOff>533665</xdr:colOff>
      <xdr:row>7</xdr:row>
      <xdr:rowOff>1058334</xdr:rowOff>
    </xdr:from>
    <xdr:to>
      <xdr:col>2</xdr:col>
      <xdr:colOff>1560943</xdr:colOff>
      <xdr:row>7</xdr:row>
      <xdr:rowOff>1702593</xdr:rowOff>
    </xdr:to>
    <xdr:pic>
      <xdr:nvPicPr>
        <xdr:cNvPr id="4" name="Picture 3">
          <a:extLst>
            <a:ext uri="{FF2B5EF4-FFF2-40B4-BE49-F238E27FC236}">
              <a16:creationId xmlns="" xmlns:a16="http://schemas.microsoft.com/office/drawing/2014/main" id="{AC474D36-9559-4ABC-BE4D-DF8D197ADB6D}"/>
            </a:ext>
          </a:extLst>
        </xdr:cNvPr>
        <xdr:cNvPicPr>
          <a:picLocks noChangeAspect="1"/>
        </xdr:cNvPicPr>
      </xdr:nvPicPr>
      <xdr:blipFill>
        <a:blip xmlns:r="http://schemas.openxmlformats.org/officeDocument/2006/relationships" r:embed="rId3" cstate="print"/>
        <a:stretch>
          <a:fillRect/>
        </a:stretch>
      </xdr:blipFill>
      <xdr:spPr>
        <a:xfrm>
          <a:off x="1355196" y="3701522"/>
          <a:ext cx="1027278" cy="644259"/>
        </a:xfrm>
        <a:prstGeom prst="rect">
          <a:avLst/>
        </a:prstGeom>
      </xdr:spPr>
    </xdr:pic>
    <xdr:clientData/>
  </xdr:twoCellAnchor>
  <xdr:twoCellAnchor>
    <xdr:from>
      <xdr:col>2</xdr:col>
      <xdr:colOff>57150</xdr:colOff>
      <xdr:row>8</xdr:row>
      <xdr:rowOff>30691</xdr:rowOff>
    </xdr:from>
    <xdr:to>
      <xdr:col>2</xdr:col>
      <xdr:colOff>2020932</xdr:colOff>
      <xdr:row>8</xdr:row>
      <xdr:rowOff>1804719</xdr:rowOff>
    </xdr:to>
    <xdr:pic>
      <xdr:nvPicPr>
        <xdr:cNvPr id="5" name="Picture 4">
          <a:extLst>
            <a:ext uri="{FF2B5EF4-FFF2-40B4-BE49-F238E27FC236}">
              <a16:creationId xmlns="" xmlns:a16="http://schemas.microsoft.com/office/drawing/2014/main" id="{0637E2D2-AB83-4671-A723-E88D3376FCB4}"/>
            </a:ext>
          </a:extLst>
        </xdr:cNvPr>
        <xdr:cNvPicPr>
          <a:picLocks noChangeAspect="1"/>
        </xdr:cNvPicPr>
      </xdr:nvPicPr>
      <xdr:blipFill>
        <a:blip xmlns:r="http://schemas.openxmlformats.org/officeDocument/2006/relationships" r:embed="rId4" cstate="print"/>
        <a:stretch>
          <a:fillRect/>
        </a:stretch>
      </xdr:blipFill>
      <xdr:spPr>
        <a:xfrm>
          <a:off x="850900" y="5280024"/>
          <a:ext cx="1963782" cy="1774028"/>
        </a:xfrm>
        <a:prstGeom prst="rect">
          <a:avLst/>
        </a:prstGeom>
      </xdr:spPr>
    </xdr:pic>
    <xdr:clientData/>
  </xdr:twoCellAnchor>
  <xdr:twoCellAnchor>
    <xdr:from>
      <xdr:col>2</xdr:col>
      <xdr:colOff>23814</xdr:colOff>
      <xdr:row>9</xdr:row>
      <xdr:rowOff>66675</xdr:rowOff>
    </xdr:from>
    <xdr:to>
      <xdr:col>2</xdr:col>
      <xdr:colOff>1985964</xdr:colOff>
      <xdr:row>9</xdr:row>
      <xdr:rowOff>1507580</xdr:rowOff>
    </xdr:to>
    <xdr:pic>
      <xdr:nvPicPr>
        <xdr:cNvPr id="6" name="Picture 5">
          <a:extLst>
            <a:ext uri="{FF2B5EF4-FFF2-40B4-BE49-F238E27FC236}">
              <a16:creationId xmlns="" xmlns:a16="http://schemas.microsoft.com/office/drawing/2014/main" id="{E8BB9010-4CC6-45CD-AEA0-F547B702AE19}"/>
            </a:ext>
          </a:extLst>
        </xdr:cNvPr>
        <xdr:cNvPicPr>
          <a:picLocks noChangeAspect="1"/>
        </xdr:cNvPicPr>
      </xdr:nvPicPr>
      <xdr:blipFill>
        <a:blip xmlns:r="http://schemas.openxmlformats.org/officeDocument/2006/relationships" r:embed="rId5" cstate="print"/>
        <a:stretch>
          <a:fillRect/>
        </a:stretch>
      </xdr:blipFill>
      <xdr:spPr>
        <a:xfrm>
          <a:off x="845345" y="6472238"/>
          <a:ext cx="1962150" cy="1440905"/>
        </a:xfrm>
        <a:prstGeom prst="rect">
          <a:avLst/>
        </a:prstGeom>
      </xdr:spPr>
    </xdr:pic>
    <xdr:clientData/>
  </xdr:twoCellAnchor>
  <xdr:twoCellAnchor>
    <xdr:from>
      <xdr:col>2</xdr:col>
      <xdr:colOff>457200</xdr:colOff>
      <xdr:row>10</xdr:row>
      <xdr:rowOff>47625</xdr:rowOff>
    </xdr:from>
    <xdr:to>
      <xdr:col>2</xdr:col>
      <xdr:colOff>1685925</xdr:colOff>
      <xdr:row>10</xdr:row>
      <xdr:rowOff>1328310</xdr:rowOff>
    </xdr:to>
    <xdr:pic>
      <xdr:nvPicPr>
        <xdr:cNvPr id="7" name="Picture 6">
          <a:extLst>
            <a:ext uri="{FF2B5EF4-FFF2-40B4-BE49-F238E27FC236}">
              <a16:creationId xmlns="" xmlns:a16="http://schemas.microsoft.com/office/drawing/2014/main" id="{F8E9EF27-BC61-4398-AFA5-22F6E665DE1D}"/>
            </a:ext>
          </a:extLst>
        </xdr:cNvPr>
        <xdr:cNvPicPr>
          <a:picLocks noChangeAspect="1"/>
        </xdr:cNvPicPr>
      </xdr:nvPicPr>
      <xdr:blipFill>
        <a:blip xmlns:r="http://schemas.openxmlformats.org/officeDocument/2006/relationships" r:embed="rId6" cstate="print"/>
        <a:stretch>
          <a:fillRect/>
        </a:stretch>
      </xdr:blipFill>
      <xdr:spPr>
        <a:xfrm>
          <a:off x="1257300" y="7629525"/>
          <a:ext cx="1228725" cy="1310817"/>
        </a:xfrm>
        <a:prstGeom prst="rect">
          <a:avLst/>
        </a:prstGeom>
      </xdr:spPr>
    </xdr:pic>
    <xdr:clientData/>
  </xdr:twoCellAnchor>
  <xdr:twoCellAnchor>
    <xdr:from>
      <xdr:col>2</xdr:col>
      <xdr:colOff>38100</xdr:colOff>
      <xdr:row>11</xdr:row>
      <xdr:rowOff>28575</xdr:rowOff>
    </xdr:from>
    <xdr:to>
      <xdr:col>2</xdr:col>
      <xdr:colOff>1990725</xdr:colOff>
      <xdr:row>11</xdr:row>
      <xdr:rowOff>1690335</xdr:rowOff>
    </xdr:to>
    <xdr:pic>
      <xdr:nvPicPr>
        <xdr:cNvPr id="8" name="Picture 7">
          <a:extLst>
            <a:ext uri="{FF2B5EF4-FFF2-40B4-BE49-F238E27FC236}">
              <a16:creationId xmlns="" xmlns:a16="http://schemas.microsoft.com/office/drawing/2014/main" id="{1DE1E6A6-BBA4-4830-985D-B86E863E8BD8}"/>
            </a:ext>
          </a:extLst>
        </xdr:cNvPr>
        <xdr:cNvPicPr>
          <a:picLocks noChangeAspect="1"/>
        </xdr:cNvPicPr>
      </xdr:nvPicPr>
      <xdr:blipFill>
        <a:blip xmlns:r="http://schemas.openxmlformats.org/officeDocument/2006/relationships" r:embed="rId7" cstate="print"/>
        <a:stretch>
          <a:fillRect/>
        </a:stretch>
      </xdr:blipFill>
      <xdr:spPr>
        <a:xfrm>
          <a:off x="838200" y="9039225"/>
          <a:ext cx="1952625" cy="1691829"/>
        </a:xfrm>
        <a:prstGeom prst="rect">
          <a:avLst/>
        </a:prstGeom>
      </xdr:spPr>
    </xdr:pic>
    <xdr:clientData/>
  </xdr:twoCellAnchor>
  <xdr:twoCellAnchor>
    <xdr:from>
      <xdr:col>2</xdr:col>
      <xdr:colOff>34925</xdr:colOff>
      <xdr:row>12</xdr:row>
      <xdr:rowOff>41275</xdr:rowOff>
    </xdr:from>
    <xdr:to>
      <xdr:col>2</xdr:col>
      <xdr:colOff>1031875</xdr:colOff>
      <xdr:row>12</xdr:row>
      <xdr:rowOff>968685</xdr:rowOff>
    </xdr:to>
    <xdr:pic>
      <xdr:nvPicPr>
        <xdr:cNvPr id="9" name="Picture 8">
          <a:extLst>
            <a:ext uri="{FF2B5EF4-FFF2-40B4-BE49-F238E27FC236}">
              <a16:creationId xmlns="" xmlns:a16="http://schemas.microsoft.com/office/drawing/2014/main" id="{B18EB010-91C7-4C52-A596-74F383531A76}"/>
            </a:ext>
          </a:extLst>
        </xdr:cNvPr>
        <xdr:cNvPicPr>
          <a:picLocks noChangeAspect="1"/>
        </xdr:cNvPicPr>
      </xdr:nvPicPr>
      <xdr:blipFill>
        <a:blip xmlns:r="http://schemas.openxmlformats.org/officeDocument/2006/relationships" r:embed="rId8" cstate="print"/>
        <a:stretch>
          <a:fillRect/>
        </a:stretch>
      </xdr:blipFill>
      <xdr:spPr>
        <a:xfrm>
          <a:off x="828675" y="11746442"/>
          <a:ext cx="996950" cy="927410"/>
        </a:xfrm>
        <a:prstGeom prst="rect">
          <a:avLst/>
        </a:prstGeom>
      </xdr:spPr>
    </xdr:pic>
    <xdr:clientData/>
  </xdr:twoCellAnchor>
  <xdr:twoCellAnchor>
    <xdr:from>
      <xdr:col>2</xdr:col>
      <xdr:colOff>973665</xdr:colOff>
      <xdr:row>12</xdr:row>
      <xdr:rowOff>74083</xdr:rowOff>
    </xdr:from>
    <xdr:to>
      <xdr:col>2</xdr:col>
      <xdr:colOff>1897590</xdr:colOff>
      <xdr:row>12</xdr:row>
      <xdr:rowOff>854466</xdr:rowOff>
    </xdr:to>
    <xdr:pic>
      <xdr:nvPicPr>
        <xdr:cNvPr id="10" name="Picture 9">
          <a:extLst>
            <a:ext uri="{FF2B5EF4-FFF2-40B4-BE49-F238E27FC236}">
              <a16:creationId xmlns="" xmlns:a16="http://schemas.microsoft.com/office/drawing/2014/main" id="{69296B52-086E-4D66-A404-F3E166DE681D}"/>
            </a:ext>
          </a:extLst>
        </xdr:cNvPr>
        <xdr:cNvPicPr>
          <a:picLocks noChangeAspect="1"/>
        </xdr:cNvPicPr>
      </xdr:nvPicPr>
      <xdr:blipFill>
        <a:blip xmlns:r="http://schemas.openxmlformats.org/officeDocument/2006/relationships" r:embed="rId9" cstate="print"/>
        <a:stretch>
          <a:fillRect/>
        </a:stretch>
      </xdr:blipFill>
      <xdr:spPr>
        <a:xfrm>
          <a:off x="1767415" y="11779250"/>
          <a:ext cx="923925" cy="780383"/>
        </a:xfrm>
        <a:prstGeom prst="rect">
          <a:avLst/>
        </a:prstGeom>
      </xdr:spPr>
    </xdr:pic>
    <xdr:clientData/>
  </xdr:twoCellAnchor>
  <xdr:twoCellAnchor>
    <xdr:from>
      <xdr:col>2</xdr:col>
      <xdr:colOff>38101</xdr:colOff>
      <xdr:row>13</xdr:row>
      <xdr:rowOff>19050</xdr:rowOff>
    </xdr:from>
    <xdr:to>
      <xdr:col>2</xdr:col>
      <xdr:colOff>1962151</xdr:colOff>
      <xdr:row>13</xdr:row>
      <xdr:rowOff>1681432</xdr:rowOff>
    </xdr:to>
    <xdr:pic>
      <xdr:nvPicPr>
        <xdr:cNvPr id="11" name="Picture 10">
          <a:extLst>
            <a:ext uri="{FF2B5EF4-FFF2-40B4-BE49-F238E27FC236}">
              <a16:creationId xmlns="" xmlns:a16="http://schemas.microsoft.com/office/drawing/2014/main" id="{1A33C13B-1E72-436F-81E2-7C6B190FE3DC}"/>
            </a:ext>
          </a:extLst>
        </xdr:cNvPr>
        <xdr:cNvPicPr>
          <a:picLocks noChangeAspect="1"/>
        </xdr:cNvPicPr>
      </xdr:nvPicPr>
      <xdr:blipFill>
        <a:blip xmlns:r="http://schemas.openxmlformats.org/officeDocument/2006/relationships" r:embed="rId10" cstate="print"/>
        <a:stretch>
          <a:fillRect/>
        </a:stretch>
      </xdr:blipFill>
      <xdr:spPr>
        <a:xfrm>
          <a:off x="838201" y="11858625"/>
          <a:ext cx="1924050" cy="1692451"/>
        </a:xfrm>
        <a:prstGeom prst="rect">
          <a:avLst/>
        </a:prstGeom>
      </xdr:spPr>
    </xdr:pic>
    <xdr:clientData/>
  </xdr:twoCellAnchor>
  <xdr:twoCellAnchor>
    <xdr:from>
      <xdr:col>2</xdr:col>
      <xdr:colOff>9525</xdr:colOff>
      <xdr:row>14</xdr:row>
      <xdr:rowOff>47625</xdr:rowOff>
    </xdr:from>
    <xdr:to>
      <xdr:col>2</xdr:col>
      <xdr:colOff>1981200</xdr:colOff>
      <xdr:row>14</xdr:row>
      <xdr:rowOff>1196719</xdr:rowOff>
    </xdr:to>
    <xdr:pic>
      <xdr:nvPicPr>
        <xdr:cNvPr id="12" name="Picture 11">
          <a:extLst>
            <a:ext uri="{FF2B5EF4-FFF2-40B4-BE49-F238E27FC236}">
              <a16:creationId xmlns="" xmlns:a16="http://schemas.microsoft.com/office/drawing/2014/main" id="{DAFDCF80-28E1-4B68-9743-66B629354255}"/>
            </a:ext>
          </a:extLst>
        </xdr:cNvPr>
        <xdr:cNvPicPr>
          <a:picLocks noChangeAspect="1"/>
        </xdr:cNvPicPr>
      </xdr:nvPicPr>
      <xdr:blipFill>
        <a:blip xmlns:r="http://schemas.openxmlformats.org/officeDocument/2006/relationships" r:embed="rId11" cstate="print"/>
        <a:stretch>
          <a:fillRect/>
        </a:stretch>
      </xdr:blipFill>
      <xdr:spPr>
        <a:xfrm>
          <a:off x="809625" y="13639800"/>
          <a:ext cx="1971675" cy="1174182"/>
        </a:xfrm>
        <a:prstGeom prst="rect">
          <a:avLst/>
        </a:prstGeom>
      </xdr:spPr>
    </xdr:pic>
    <xdr:clientData/>
  </xdr:twoCellAnchor>
  <xdr:twoCellAnchor>
    <xdr:from>
      <xdr:col>2</xdr:col>
      <xdr:colOff>19051</xdr:colOff>
      <xdr:row>15</xdr:row>
      <xdr:rowOff>57150</xdr:rowOff>
    </xdr:from>
    <xdr:to>
      <xdr:col>2</xdr:col>
      <xdr:colOff>2019301</xdr:colOff>
      <xdr:row>15</xdr:row>
      <xdr:rowOff>1047950</xdr:rowOff>
    </xdr:to>
    <xdr:pic>
      <xdr:nvPicPr>
        <xdr:cNvPr id="13" name="Picture 12">
          <a:extLst>
            <a:ext uri="{FF2B5EF4-FFF2-40B4-BE49-F238E27FC236}">
              <a16:creationId xmlns="" xmlns:a16="http://schemas.microsoft.com/office/drawing/2014/main" id="{68053734-3737-4D23-885B-1A968D755A0B}"/>
            </a:ext>
          </a:extLst>
        </xdr:cNvPr>
        <xdr:cNvPicPr>
          <a:picLocks noChangeAspect="1"/>
        </xdr:cNvPicPr>
      </xdr:nvPicPr>
      <xdr:blipFill>
        <a:blip xmlns:r="http://schemas.openxmlformats.org/officeDocument/2006/relationships" r:embed="rId12" cstate="print"/>
        <a:stretch>
          <a:fillRect/>
        </a:stretch>
      </xdr:blipFill>
      <xdr:spPr>
        <a:xfrm>
          <a:off x="819151" y="14897100"/>
          <a:ext cx="2000250" cy="1015889"/>
        </a:xfrm>
        <a:prstGeom prst="rect">
          <a:avLst/>
        </a:prstGeom>
      </xdr:spPr>
    </xdr:pic>
    <xdr:clientData/>
  </xdr:twoCellAnchor>
  <xdr:twoCellAnchor>
    <xdr:from>
      <xdr:col>2</xdr:col>
      <xdr:colOff>19050</xdr:colOff>
      <xdr:row>16</xdr:row>
      <xdr:rowOff>47625</xdr:rowOff>
    </xdr:from>
    <xdr:to>
      <xdr:col>2</xdr:col>
      <xdr:colOff>1990725</xdr:colOff>
      <xdr:row>16</xdr:row>
      <xdr:rowOff>1012239</xdr:rowOff>
    </xdr:to>
    <xdr:pic>
      <xdr:nvPicPr>
        <xdr:cNvPr id="14" name="Picture 13">
          <a:extLst>
            <a:ext uri="{FF2B5EF4-FFF2-40B4-BE49-F238E27FC236}">
              <a16:creationId xmlns="" xmlns:a16="http://schemas.microsoft.com/office/drawing/2014/main" id="{9EDE9A23-C5CB-4512-AFD8-259C333B45EB}"/>
            </a:ext>
          </a:extLst>
        </xdr:cNvPr>
        <xdr:cNvPicPr>
          <a:picLocks noChangeAspect="1"/>
        </xdr:cNvPicPr>
      </xdr:nvPicPr>
      <xdr:blipFill>
        <a:blip xmlns:r="http://schemas.openxmlformats.org/officeDocument/2006/relationships" r:embed="rId13" cstate="print"/>
        <a:stretch>
          <a:fillRect/>
        </a:stretch>
      </xdr:blipFill>
      <xdr:spPr>
        <a:xfrm>
          <a:off x="819150" y="16002000"/>
          <a:ext cx="1971675" cy="989703"/>
        </a:xfrm>
        <a:prstGeom prst="rect">
          <a:avLst/>
        </a:prstGeom>
      </xdr:spPr>
    </xdr:pic>
    <xdr:clientData/>
  </xdr:twoCellAnchor>
  <xdr:twoCellAnchor>
    <xdr:from>
      <xdr:col>2</xdr:col>
      <xdr:colOff>171450</xdr:colOff>
      <xdr:row>17</xdr:row>
      <xdr:rowOff>19050</xdr:rowOff>
    </xdr:from>
    <xdr:to>
      <xdr:col>2</xdr:col>
      <xdr:colOff>1781175</xdr:colOff>
      <xdr:row>17</xdr:row>
      <xdr:rowOff>1479271</xdr:rowOff>
    </xdr:to>
    <xdr:pic>
      <xdr:nvPicPr>
        <xdr:cNvPr id="15" name="Picture 14">
          <a:extLst>
            <a:ext uri="{FF2B5EF4-FFF2-40B4-BE49-F238E27FC236}">
              <a16:creationId xmlns="" xmlns:a16="http://schemas.microsoft.com/office/drawing/2014/main" id="{56A6C486-AE5E-4216-9FEC-F6C3213E3062}"/>
            </a:ext>
          </a:extLst>
        </xdr:cNvPr>
        <xdr:cNvPicPr>
          <a:picLocks noChangeAspect="1"/>
        </xdr:cNvPicPr>
      </xdr:nvPicPr>
      <xdr:blipFill>
        <a:blip xmlns:r="http://schemas.openxmlformats.org/officeDocument/2006/relationships" r:embed="rId14" cstate="print"/>
        <a:stretch>
          <a:fillRect/>
        </a:stretch>
      </xdr:blipFill>
      <xdr:spPr>
        <a:xfrm>
          <a:off x="971550" y="17059275"/>
          <a:ext cx="1609725" cy="1485247"/>
        </a:xfrm>
        <a:prstGeom prst="rect">
          <a:avLst/>
        </a:prstGeom>
      </xdr:spPr>
    </xdr:pic>
    <xdr:clientData/>
  </xdr:twoCellAnchor>
  <xdr:twoCellAnchor>
    <xdr:from>
      <xdr:col>2</xdr:col>
      <xdr:colOff>160867</xdr:colOff>
      <xdr:row>18</xdr:row>
      <xdr:rowOff>27517</xdr:rowOff>
    </xdr:from>
    <xdr:to>
      <xdr:col>2</xdr:col>
      <xdr:colOff>1999192</xdr:colOff>
      <xdr:row>18</xdr:row>
      <xdr:rowOff>1122237</xdr:rowOff>
    </xdr:to>
    <xdr:pic>
      <xdr:nvPicPr>
        <xdr:cNvPr id="16" name="Picture 15">
          <a:extLst>
            <a:ext uri="{FF2B5EF4-FFF2-40B4-BE49-F238E27FC236}">
              <a16:creationId xmlns="" xmlns:a16="http://schemas.microsoft.com/office/drawing/2014/main" id="{E568C126-1090-4F52-B5C9-703CD943E5BE}"/>
            </a:ext>
          </a:extLst>
        </xdr:cNvPr>
        <xdr:cNvPicPr>
          <a:picLocks noChangeAspect="1"/>
        </xdr:cNvPicPr>
      </xdr:nvPicPr>
      <xdr:blipFill>
        <a:blip xmlns:r="http://schemas.openxmlformats.org/officeDocument/2006/relationships" r:embed="rId15" cstate="print"/>
        <a:stretch>
          <a:fillRect/>
        </a:stretch>
      </xdr:blipFill>
      <xdr:spPr>
        <a:xfrm>
          <a:off x="954617" y="18580100"/>
          <a:ext cx="1838325" cy="1094720"/>
        </a:xfrm>
        <a:prstGeom prst="rect">
          <a:avLst/>
        </a:prstGeom>
      </xdr:spPr>
    </xdr:pic>
    <xdr:clientData/>
  </xdr:twoCellAnchor>
  <xdr:twoCellAnchor editAs="oneCell">
    <xdr:from>
      <xdr:col>9</xdr:col>
      <xdr:colOff>923584</xdr:colOff>
      <xdr:row>10</xdr:row>
      <xdr:rowOff>217714</xdr:rowOff>
    </xdr:from>
    <xdr:to>
      <xdr:col>9</xdr:col>
      <xdr:colOff>1380727</xdr:colOff>
      <xdr:row>10</xdr:row>
      <xdr:rowOff>1217714</xdr:rowOff>
    </xdr:to>
    <xdr:pic>
      <xdr:nvPicPr>
        <xdr:cNvPr id="17" name="Picture 16"/>
        <xdr:cNvPicPr>
          <a:picLocks noChangeAspect="1"/>
        </xdr:cNvPicPr>
      </xdr:nvPicPr>
      <xdr:blipFill>
        <a:blip xmlns:r="http://schemas.openxmlformats.org/officeDocument/2006/relationships" r:embed="rId16" cstate="print"/>
        <a:stretch>
          <a:fillRect/>
        </a:stretch>
      </xdr:blipFill>
      <xdr:spPr>
        <a:xfrm>
          <a:off x="12911477" y="8382000"/>
          <a:ext cx="457143" cy="1000000"/>
        </a:xfrm>
        <a:prstGeom prst="rect">
          <a:avLst/>
        </a:prstGeom>
      </xdr:spPr>
    </xdr:pic>
    <xdr:clientData/>
  </xdr:twoCellAnchor>
  <xdr:twoCellAnchor editAs="oneCell">
    <xdr:from>
      <xdr:col>9</xdr:col>
      <xdr:colOff>816429</xdr:colOff>
      <xdr:row>10</xdr:row>
      <xdr:rowOff>1372621</xdr:rowOff>
    </xdr:from>
    <xdr:to>
      <xdr:col>9</xdr:col>
      <xdr:colOff>1495086</xdr:colOff>
      <xdr:row>10</xdr:row>
      <xdr:rowOff>1982554</xdr:rowOff>
    </xdr:to>
    <xdr:pic>
      <xdr:nvPicPr>
        <xdr:cNvPr id="18" name="Picture 17"/>
        <xdr:cNvPicPr>
          <a:picLocks noChangeAspect="1"/>
        </xdr:cNvPicPr>
      </xdr:nvPicPr>
      <xdr:blipFill>
        <a:blip xmlns:r="http://schemas.openxmlformats.org/officeDocument/2006/relationships" r:embed="rId17" cstate="print"/>
        <a:stretch>
          <a:fillRect/>
        </a:stretch>
      </xdr:blipFill>
      <xdr:spPr>
        <a:xfrm>
          <a:off x="12804322" y="9536907"/>
          <a:ext cx="678657" cy="609933"/>
        </a:xfrm>
        <a:prstGeom prst="rect">
          <a:avLst/>
        </a:prstGeom>
      </xdr:spPr>
    </xdr:pic>
    <xdr:clientData/>
  </xdr:twoCellAnchor>
  <xdr:twoCellAnchor editAs="oneCell">
    <xdr:from>
      <xdr:col>9</xdr:col>
      <xdr:colOff>460943</xdr:colOff>
      <xdr:row>11</xdr:row>
      <xdr:rowOff>81643</xdr:rowOff>
    </xdr:from>
    <xdr:to>
      <xdr:col>9</xdr:col>
      <xdr:colOff>1342006</xdr:colOff>
      <xdr:row>11</xdr:row>
      <xdr:rowOff>1002754</xdr:rowOff>
    </xdr:to>
    <xdr:pic>
      <xdr:nvPicPr>
        <xdr:cNvPr id="19" name="Picture 29"/>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l="16928" t="19530" b="19238"/>
        <a:stretch>
          <a:fillRect/>
        </a:stretch>
      </xdr:blipFill>
      <xdr:spPr bwMode="auto">
        <a:xfrm>
          <a:off x="12448836" y="10382250"/>
          <a:ext cx="881063" cy="921111"/>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twoCellAnchor editAs="oneCell">
    <xdr:from>
      <xdr:col>9</xdr:col>
      <xdr:colOff>394607</xdr:colOff>
      <xdr:row>12</xdr:row>
      <xdr:rowOff>202406</xdr:rowOff>
    </xdr:from>
    <xdr:to>
      <xdr:col>9</xdr:col>
      <xdr:colOff>1457396</xdr:colOff>
      <xdr:row>12</xdr:row>
      <xdr:rowOff>833437</xdr:rowOff>
    </xdr:to>
    <xdr:pic>
      <xdr:nvPicPr>
        <xdr:cNvPr id="20" name="Picture 30"/>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t="31624" b="26799"/>
        <a:stretch>
          <a:fillRect/>
        </a:stretch>
      </xdr:blipFill>
      <xdr:spPr bwMode="auto">
        <a:xfrm>
          <a:off x="12382500" y="12231120"/>
          <a:ext cx="1062789" cy="631031"/>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twoCellAnchor editAs="oneCell">
    <xdr:from>
      <xdr:col>9</xdr:col>
      <xdr:colOff>449035</xdr:colOff>
      <xdr:row>18</xdr:row>
      <xdr:rowOff>340177</xdr:rowOff>
    </xdr:from>
    <xdr:to>
      <xdr:col>9</xdr:col>
      <xdr:colOff>1366061</xdr:colOff>
      <xdr:row>18</xdr:row>
      <xdr:rowOff>843642</xdr:rowOff>
    </xdr:to>
    <xdr:pic>
      <xdr:nvPicPr>
        <xdr:cNvPr id="21" name="Picture 20"/>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l="20135" t="40318" r="16039" b="34988"/>
        <a:stretch>
          <a:fillRect/>
        </a:stretch>
      </xdr:blipFill>
      <xdr:spPr bwMode="auto">
        <a:xfrm>
          <a:off x="14203135" y="13179877"/>
          <a:ext cx="917026" cy="50346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twoCellAnchor>
    <xdr:from>
      <xdr:col>9</xdr:col>
      <xdr:colOff>136073</xdr:colOff>
      <xdr:row>17</xdr:row>
      <xdr:rowOff>54429</xdr:rowOff>
    </xdr:from>
    <xdr:to>
      <xdr:col>9</xdr:col>
      <xdr:colOff>1594384</xdr:colOff>
      <xdr:row>17</xdr:row>
      <xdr:rowOff>1389021</xdr:rowOff>
    </xdr:to>
    <xdr:pic>
      <xdr:nvPicPr>
        <xdr:cNvPr id="22" name="Picture 21">
          <a:extLst>
            <a:ext uri="{FF2B5EF4-FFF2-40B4-BE49-F238E27FC236}">
              <a16:creationId xmlns="" xmlns:a16="http://schemas.microsoft.com/office/drawing/2014/main" id="{B0C0A370-8EAE-4979-9D10-09D68B6A0746}"/>
            </a:ext>
          </a:extLst>
        </xdr:cNvPr>
        <xdr:cNvPicPr>
          <a:picLocks noChangeAspect="1"/>
        </xdr:cNvPicPr>
      </xdr:nvPicPr>
      <xdr:blipFill>
        <a:blip xmlns:r="http://schemas.openxmlformats.org/officeDocument/2006/relationships" r:embed="rId21" cstate="print"/>
        <a:stretch>
          <a:fillRect/>
        </a:stretch>
      </xdr:blipFill>
      <xdr:spPr>
        <a:xfrm>
          <a:off x="13890173" y="11446329"/>
          <a:ext cx="1458311" cy="133459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13663</xdr:colOff>
      <xdr:row>7</xdr:row>
      <xdr:rowOff>29633</xdr:rowOff>
    </xdr:from>
    <xdr:to>
      <xdr:col>2</xdr:col>
      <xdr:colOff>1859493</xdr:colOff>
      <xdr:row>7</xdr:row>
      <xdr:rowOff>857250</xdr:rowOff>
    </xdr:to>
    <xdr:pic>
      <xdr:nvPicPr>
        <xdr:cNvPr id="2" name="Picture 1">
          <a:extLst>
            <a:ext uri="{FF2B5EF4-FFF2-40B4-BE49-F238E27FC236}">
              <a16:creationId xmlns="" xmlns:a16="http://schemas.microsoft.com/office/drawing/2014/main" id="{52C57B30-7249-445A-B4C9-8A5DE027B9D2}"/>
            </a:ext>
          </a:extLst>
        </xdr:cNvPr>
        <xdr:cNvPicPr>
          <a:picLocks noChangeAspect="1"/>
        </xdr:cNvPicPr>
      </xdr:nvPicPr>
      <xdr:blipFill>
        <a:blip xmlns:r="http://schemas.openxmlformats.org/officeDocument/2006/relationships" r:embed="rId1" cstate="print"/>
        <a:stretch>
          <a:fillRect/>
        </a:stretch>
      </xdr:blipFill>
      <xdr:spPr>
        <a:xfrm>
          <a:off x="976746" y="2442633"/>
          <a:ext cx="1845830" cy="827617"/>
        </a:xfrm>
        <a:prstGeom prst="rect">
          <a:avLst/>
        </a:prstGeom>
      </xdr:spPr>
    </xdr:pic>
    <xdr:clientData/>
  </xdr:twoCellAnchor>
  <xdr:twoCellAnchor>
    <xdr:from>
      <xdr:col>2</xdr:col>
      <xdr:colOff>152400</xdr:colOff>
      <xdr:row>7</xdr:row>
      <xdr:rowOff>789518</xdr:rowOff>
    </xdr:from>
    <xdr:to>
      <xdr:col>2</xdr:col>
      <xdr:colOff>1412132</xdr:colOff>
      <xdr:row>7</xdr:row>
      <xdr:rowOff>1583268</xdr:rowOff>
    </xdr:to>
    <xdr:pic>
      <xdr:nvPicPr>
        <xdr:cNvPr id="3" name="Picture 2">
          <a:extLst>
            <a:ext uri="{FF2B5EF4-FFF2-40B4-BE49-F238E27FC236}">
              <a16:creationId xmlns="" xmlns:a16="http://schemas.microsoft.com/office/drawing/2014/main" id="{B0DE779C-1C71-4278-8F97-446D8FCC0D6F}"/>
            </a:ext>
          </a:extLst>
        </xdr:cNvPr>
        <xdr:cNvPicPr>
          <a:picLocks noChangeAspect="1"/>
        </xdr:cNvPicPr>
      </xdr:nvPicPr>
      <xdr:blipFill>
        <a:blip xmlns:r="http://schemas.openxmlformats.org/officeDocument/2006/relationships" r:embed="rId2" cstate="print"/>
        <a:stretch>
          <a:fillRect/>
        </a:stretch>
      </xdr:blipFill>
      <xdr:spPr>
        <a:xfrm>
          <a:off x="1115483" y="3202518"/>
          <a:ext cx="1259732" cy="793750"/>
        </a:xfrm>
        <a:prstGeom prst="rect">
          <a:avLst/>
        </a:prstGeom>
      </xdr:spPr>
    </xdr:pic>
    <xdr:clientData/>
  </xdr:twoCellAnchor>
  <xdr:twoCellAnchor>
    <xdr:from>
      <xdr:col>2</xdr:col>
      <xdr:colOff>41275</xdr:colOff>
      <xdr:row>8</xdr:row>
      <xdr:rowOff>38100</xdr:rowOff>
    </xdr:from>
    <xdr:to>
      <xdr:col>2</xdr:col>
      <xdr:colOff>1864154</xdr:colOff>
      <xdr:row>8</xdr:row>
      <xdr:rowOff>1735668</xdr:rowOff>
    </xdr:to>
    <xdr:pic>
      <xdr:nvPicPr>
        <xdr:cNvPr id="4" name="Picture 3">
          <a:extLst>
            <a:ext uri="{FF2B5EF4-FFF2-40B4-BE49-F238E27FC236}">
              <a16:creationId xmlns="" xmlns:a16="http://schemas.microsoft.com/office/drawing/2014/main" id="{2F5A4B4F-36C8-418E-9667-7BCB5365B7D3}"/>
            </a:ext>
          </a:extLst>
        </xdr:cNvPr>
        <xdr:cNvPicPr>
          <a:picLocks noChangeAspect="1"/>
        </xdr:cNvPicPr>
      </xdr:nvPicPr>
      <xdr:blipFill>
        <a:blip xmlns:r="http://schemas.openxmlformats.org/officeDocument/2006/relationships" r:embed="rId3" cstate="print"/>
        <a:stretch>
          <a:fillRect/>
        </a:stretch>
      </xdr:blipFill>
      <xdr:spPr>
        <a:xfrm>
          <a:off x="1004358" y="4070350"/>
          <a:ext cx="1822879" cy="1697568"/>
        </a:xfrm>
        <a:prstGeom prst="rect">
          <a:avLst/>
        </a:prstGeom>
      </xdr:spPr>
    </xdr:pic>
    <xdr:clientData/>
  </xdr:twoCellAnchor>
  <xdr:twoCellAnchor>
    <xdr:from>
      <xdr:col>2</xdr:col>
      <xdr:colOff>1328390</xdr:colOff>
      <xdr:row>8</xdr:row>
      <xdr:rowOff>42333</xdr:rowOff>
    </xdr:from>
    <xdr:to>
      <xdr:col>2</xdr:col>
      <xdr:colOff>1836113</xdr:colOff>
      <xdr:row>8</xdr:row>
      <xdr:rowOff>591293</xdr:rowOff>
    </xdr:to>
    <xdr:pic>
      <xdr:nvPicPr>
        <xdr:cNvPr id="5" name="Picture 4">
          <a:extLst>
            <a:ext uri="{FF2B5EF4-FFF2-40B4-BE49-F238E27FC236}">
              <a16:creationId xmlns="" xmlns:a16="http://schemas.microsoft.com/office/drawing/2014/main" id="{FD811DBD-4289-4B5C-9CB9-79B9EA9B4DD5}"/>
            </a:ext>
          </a:extLst>
        </xdr:cNvPr>
        <xdr:cNvPicPr>
          <a:picLocks noChangeAspect="1"/>
        </xdr:cNvPicPr>
      </xdr:nvPicPr>
      <xdr:blipFill>
        <a:blip xmlns:r="http://schemas.openxmlformats.org/officeDocument/2006/relationships" r:embed="rId4" cstate="print"/>
        <a:stretch>
          <a:fillRect/>
        </a:stretch>
      </xdr:blipFill>
      <xdr:spPr>
        <a:xfrm>
          <a:off x="2291473" y="4074583"/>
          <a:ext cx="507723" cy="548960"/>
        </a:xfrm>
        <a:prstGeom prst="rect">
          <a:avLst/>
        </a:prstGeom>
      </xdr:spPr>
    </xdr:pic>
    <xdr:clientData/>
  </xdr:twoCellAnchor>
  <xdr:twoCellAnchor>
    <xdr:from>
      <xdr:col>2</xdr:col>
      <xdr:colOff>96345</xdr:colOff>
      <xdr:row>9</xdr:row>
      <xdr:rowOff>11678</xdr:rowOff>
    </xdr:from>
    <xdr:to>
      <xdr:col>2</xdr:col>
      <xdr:colOff>1781745</xdr:colOff>
      <xdr:row>9</xdr:row>
      <xdr:rowOff>1242264</xdr:rowOff>
    </xdr:to>
    <xdr:pic>
      <xdr:nvPicPr>
        <xdr:cNvPr id="6" name="Picture 5">
          <a:extLst>
            <a:ext uri="{FF2B5EF4-FFF2-40B4-BE49-F238E27FC236}">
              <a16:creationId xmlns="" xmlns:a16="http://schemas.microsoft.com/office/drawing/2014/main" id="{5E62B856-9E63-4695-9981-4BEE9FA3504B}"/>
            </a:ext>
          </a:extLst>
        </xdr:cNvPr>
        <xdr:cNvPicPr>
          <a:picLocks noChangeAspect="1"/>
        </xdr:cNvPicPr>
      </xdr:nvPicPr>
      <xdr:blipFill>
        <a:blip xmlns:r="http://schemas.openxmlformats.org/officeDocument/2006/relationships" r:embed="rId5" cstate="print"/>
        <a:stretch>
          <a:fillRect/>
        </a:stretch>
      </xdr:blipFill>
      <xdr:spPr>
        <a:xfrm>
          <a:off x="1059428" y="6933178"/>
          <a:ext cx="1685400" cy="1230586"/>
        </a:xfrm>
        <a:prstGeom prst="rect">
          <a:avLst/>
        </a:prstGeom>
      </xdr:spPr>
    </xdr:pic>
    <xdr:clientData/>
  </xdr:twoCellAnchor>
  <xdr:twoCellAnchor>
    <xdr:from>
      <xdr:col>2</xdr:col>
      <xdr:colOff>315310</xdr:colOff>
      <xdr:row>10</xdr:row>
      <xdr:rowOff>72258</xdr:rowOff>
    </xdr:from>
    <xdr:to>
      <xdr:col>2</xdr:col>
      <xdr:colOff>1478017</xdr:colOff>
      <xdr:row>10</xdr:row>
      <xdr:rowOff>1290749</xdr:rowOff>
    </xdr:to>
    <xdr:pic>
      <xdr:nvPicPr>
        <xdr:cNvPr id="7" name="Picture 6">
          <a:extLst>
            <a:ext uri="{FF2B5EF4-FFF2-40B4-BE49-F238E27FC236}">
              <a16:creationId xmlns="" xmlns:a16="http://schemas.microsoft.com/office/drawing/2014/main" id="{79BF5A6E-BD20-4C49-ABA6-33BBB4D6E2E4}"/>
            </a:ext>
          </a:extLst>
        </xdr:cNvPr>
        <xdr:cNvPicPr>
          <a:picLocks noChangeAspect="1"/>
        </xdr:cNvPicPr>
      </xdr:nvPicPr>
      <xdr:blipFill>
        <a:blip xmlns:r="http://schemas.openxmlformats.org/officeDocument/2006/relationships" r:embed="rId6" cstate="print"/>
        <a:stretch>
          <a:fillRect/>
        </a:stretch>
      </xdr:blipFill>
      <xdr:spPr>
        <a:xfrm>
          <a:off x="1202120" y="5511361"/>
          <a:ext cx="1162707" cy="1240388"/>
        </a:xfrm>
        <a:prstGeom prst="rect">
          <a:avLst/>
        </a:prstGeom>
      </xdr:spPr>
    </xdr:pic>
    <xdr:clientData/>
  </xdr:twoCellAnchor>
  <xdr:twoCellAnchor>
    <xdr:from>
      <xdr:col>2</xdr:col>
      <xdr:colOff>124811</xdr:colOff>
      <xdr:row>11</xdr:row>
      <xdr:rowOff>34283</xdr:rowOff>
    </xdr:from>
    <xdr:to>
      <xdr:col>2</xdr:col>
      <xdr:colOff>1530570</xdr:colOff>
      <xdr:row>11</xdr:row>
      <xdr:rowOff>1240578</xdr:rowOff>
    </xdr:to>
    <xdr:pic>
      <xdr:nvPicPr>
        <xdr:cNvPr id="8" name="Picture 7">
          <a:extLst>
            <a:ext uri="{FF2B5EF4-FFF2-40B4-BE49-F238E27FC236}">
              <a16:creationId xmlns="" xmlns:a16="http://schemas.microsoft.com/office/drawing/2014/main" id="{D38384BA-B325-4C07-9CC4-8AF11C5D1D29}"/>
            </a:ext>
          </a:extLst>
        </xdr:cNvPr>
        <xdr:cNvPicPr>
          <a:picLocks noChangeAspect="1"/>
        </xdr:cNvPicPr>
      </xdr:nvPicPr>
      <xdr:blipFill>
        <a:blip xmlns:r="http://schemas.openxmlformats.org/officeDocument/2006/relationships" r:embed="rId7" cstate="print"/>
        <a:stretch>
          <a:fillRect/>
        </a:stretch>
      </xdr:blipFill>
      <xdr:spPr>
        <a:xfrm>
          <a:off x="1011621" y="6846300"/>
          <a:ext cx="1405759" cy="1222718"/>
        </a:xfrm>
        <a:prstGeom prst="rect">
          <a:avLst/>
        </a:prstGeom>
      </xdr:spPr>
    </xdr:pic>
    <xdr:clientData/>
  </xdr:twoCellAnchor>
  <xdr:twoCellAnchor>
    <xdr:from>
      <xdr:col>2</xdr:col>
      <xdr:colOff>76273</xdr:colOff>
      <xdr:row>12</xdr:row>
      <xdr:rowOff>31751</xdr:rowOff>
    </xdr:from>
    <xdr:to>
      <xdr:col>2</xdr:col>
      <xdr:colOff>1073223</xdr:colOff>
      <xdr:row>12</xdr:row>
      <xdr:rowOff>973303</xdr:rowOff>
    </xdr:to>
    <xdr:pic>
      <xdr:nvPicPr>
        <xdr:cNvPr id="9" name="Picture 8">
          <a:extLst>
            <a:ext uri="{FF2B5EF4-FFF2-40B4-BE49-F238E27FC236}">
              <a16:creationId xmlns="" xmlns:a16="http://schemas.microsoft.com/office/drawing/2014/main" id="{D236BB19-EE24-49F7-893E-1F8135244D31}"/>
            </a:ext>
          </a:extLst>
        </xdr:cNvPr>
        <xdr:cNvPicPr>
          <a:picLocks noChangeAspect="1"/>
        </xdr:cNvPicPr>
      </xdr:nvPicPr>
      <xdr:blipFill>
        <a:blip xmlns:r="http://schemas.openxmlformats.org/officeDocument/2006/relationships" r:embed="rId8" cstate="print"/>
        <a:stretch>
          <a:fillRect/>
        </a:stretch>
      </xdr:blipFill>
      <xdr:spPr>
        <a:xfrm>
          <a:off x="1039356" y="9874251"/>
          <a:ext cx="996950" cy="941552"/>
        </a:xfrm>
        <a:prstGeom prst="rect">
          <a:avLst/>
        </a:prstGeom>
      </xdr:spPr>
    </xdr:pic>
    <xdr:clientData/>
  </xdr:twoCellAnchor>
  <xdr:twoCellAnchor>
    <xdr:from>
      <xdr:col>2</xdr:col>
      <xdr:colOff>965199</xdr:colOff>
      <xdr:row>12</xdr:row>
      <xdr:rowOff>109008</xdr:rowOff>
    </xdr:from>
    <xdr:to>
      <xdr:col>2</xdr:col>
      <xdr:colOff>1889124</xdr:colOff>
      <xdr:row>12</xdr:row>
      <xdr:rowOff>893510</xdr:rowOff>
    </xdr:to>
    <xdr:pic>
      <xdr:nvPicPr>
        <xdr:cNvPr id="10" name="Picture 9">
          <a:extLst>
            <a:ext uri="{FF2B5EF4-FFF2-40B4-BE49-F238E27FC236}">
              <a16:creationId xmlns="" xmlns:a16="http://schemas.microsoft.com/office/drawing/2014/main" id="{E09C5473-812B-42F0-8B0B-D3028907DC1F}"/>
            </a:ext>
          </a:extLst>
        </xdr:cNvPr>
        <xdr:cNvPicPr>
          <a:picLocks noChangeAspect="1"/>
        </xdr:cNvPicPr>
      </xdr:nvPicPr>
      <xdr:blipFill>
        <a:blip xmlns:r="http://schemas.openxmlformats.org/officeDocument/2006/relationships" r:embed="rId9" cstate="print"/>
        <a:stretch>
          <a:fillRect/>
        </a:stretch>
      </xdr:blipFill>
      <xdr:spPr>
        <a:xfrm>
          <a:off x="1928282" y="9951508"/>
          <a:ext cx="923925" cy="784502"/>
        </a:xfrm>
        <a:prstGeom prst="rect">
          <a:avLst/>
        </a:prstGeom>
      </xdr:spPr>
    </xdr:pic>
    <xdr:clientData/>
  </xdr:twoCellAnchor>
  <xdr:twoCellAnchor>
    <xdr:from>
      <xdr:col>2</xdr:col>
      <xdr:colOff>190500</xdr:colOff>
      <xdr:row>13</xdr:row>
      <xdr:rowOff>26275</xdr:rowOff>
    </xdr:from>
    <xdr:to>
      <xdr:col>2</xdr:col>
      <xdr:colOff>1648811</xdr:colOff>
      <xdr:row>13</xdr:row>
      <xdr:rowOff>1360867</xdr:rowOff>
    </xdr:to>
    <xdr:pic>
      <xdr:nvPicPr>
        <xdr:cNvPr id="11" name="Picture 10">
          <a:extLst>
            <a:ext uri="{FF2B5EF4-FFF2-40B4-BE49-F238E27FC236}">
              <a16:creationId xmlns="" xmlns:a16="http://schemas.microsoft.com/office/drawing/2014/main" id="{B0C0A370-8EAE-4979-9D10-09D68B6A0746}"/>
            </a:ext>
          </a:extLst>
        </xdr:cNvPr>
        <xdr:cNvPicPr>
          <a:picLocks noChangeAspect="1"/>
        </xdr:cNvPicPr>
      </xdr:nvPicPr>
      <xdr:blipFill>
        <a:blip xmlns:r="http://schemas.openxmlformats.org/officeDocument/2006/relationships" r:embed="rId10" cstate="print"/>
        <a:stretch>
          <a:fillRect/>
        </a:stretch>
      </xdr:blipFill>
      <xdr:spPr>
        <a:xfrm>
          <a:off x="1077310" y="9485585"/>
          <a:ext cx="1458311" cy="1345541"/>
        </a:xfrm>
        <a:prstGeom prst="rect">
          <a:avLst/>
        </a:prstGeom>
      </xdr:spPr>
    </xdr:pic>
    <xdr:clientData/>
  </xdr:twoCellAnchor>
  <xdr:twoCellAnchor>
    <xdr:from>
      <xdr:col>2</xdr:col>
      <xdr:colOff>72259</xdr:colOff>
      <xdr:row>14</xdr:row>
      <xdr:rowOff>85396</xdr:rowOff>
    </xdr:from>
    <xdr:to>
      <xdr:col>2</xdr:col>
      <xdr:colOff>1862406</xdr:colOff>
      <xdr:row>14</xdr:row>
      <xdr:rowOff>1197741</xdr:rowOff>
    </xdr:to>
    <xdr:pic>
      <xdr:nvPicPr>
        <xdr:cNvPr id="12" name="Picture 11">
          <a:extLst>
            <a:ext uri="{FF2B5EF4-FFF2-40B4-BE49-F238E27FC236}">
              <a16:creationId xmlns="" xmlns:a16="http://schemas.microsoft.com/office/drawing/2014/main" id="{A87BD20A-9012-4384-9C0A-D3986E25A07A}"/>
            </a:ext>
          </a:extLst>
        </xdr:cNvPr>
        <xdr:cNvPicPr>
          <a:picLocks noChangeAspect="1"/>
        </xdr:cNvPicPr>
      </xdr:nvPicPr>
      <xdr:blipFill>
        <a:blip xmlns:r="http://schemas.openxmlformats.org/officeDocument/2006/relationships" r:embed="rId11" cstate="print"/>
        <a:stretch>
          <a:fillRect/>
        </a:stretch>
      </xdr:blipFill>
      <xdr:spPr>
        <a:xfrm>
          <a:off x="959069" y="10950465"/>
          <a:ext cx="1790147" cy="1123293"/>
        </a:xfrm>
        <a:prstGeom prst="rect">
          <a:avLst/>
        </a:prstGeom>
      </xdr:spPr>
    </xdr:pic>
    <xdr:clientData/>
  </xdr:twoCellAnchor>
  <xdr:twoCellAnchor editAs="oneCell">
    <xdr:from>
      <xdr:col>9</xdr:col>
      <xdr:colOff>416719</xdr:colOff>
      <xdr:row>10</xdr:row>
      <xdr:rowOff>1273969</xdr:rowOff>
    </xdr:from>
    <xdr:to>
      <xdr:col>9</xdr:col>
      <xdr:colOff>609601</xdr:colOff>
      <xdr:row>10</xdr:row>
      <xdr:rowOff>1274302</xdr:rowOff>
    </xdr:to>
    <xdr:pic>
      <xdr:nvPicPr>
        <xdr:cNvPr id="14" name="Picture 13"/>
        <xdr:cNvPicPr>
          <a:picLocks noChangeAspect="1"/>
        </xdr:cNvPicPr>
      </xdr:nvPicPr>
      <xdr:blipFill>
        <a:blip xmlns:r="http://schemas.openxmlformats.org/officeDocument/2006/relationships" r:embed="rId12"/>
        <a:stretch>
          <a:fillRect/>
        </a:stretch>
      </xdr:blipFill>
      <xdr:spPr>
        <a:xfrm>
          <a:off x="7912894" y="19247644"/>
          <a:ext cx="678657" cy="609933"/>
        </a:xfrm>
        <a:prstGeom prst="rect">
          <a:avLst/>
        </a:prstGeom>
      </xdr:spPr>
    </xdr:pic>
    <xdr:clientData/>
  </xdr:twoCellAnchor>
  <xdr:twoCellAnchor editAs="oneCell">
    <xdr:from>
      <xdr:col>9</xdr:col>
      <xdr:colOff>569798</xdr:colOff>
      <xdr:row>10</xdr:row>
      <xdr:rowOff>149679</xdr:rowOff>
    </xdr:from>
    <xdr:to>
      <xdr:col>9</xdr:col>
      <xdr:colOff>1026941</xdr:colOff>
      <xdr:row>10</xdr:row>
      <xdr:rowOff>1149679</xdr:rowOff>
    </xdr:to>
    <xdr:pic>
      <xdr:nvPicPr>
        <xdr:cNvPr id="15" name="Picture 14"/>
        <xdr:cNvPicPr>
          <a:picLocks noChangeAspect="1"/>
        </xdr:cNvPicPr>
      </xdr:nvPicPr>
      <xdr:blipFill>
        <a:blip xmlns:r="http://schemas.openxmlformats.org/officeDocument/2006/relationships" r:embed="rId13" cstate="print"/>
        <a:stretch>
          <a:fillRect/>
        </a:stretch>
      </xdr:blipFill>
      <xdr:spPr>
        <a:xfrm>
          <a:off x="14326619" y="7089322"/>
          <a:ext cx="457143" cy="1000000"/>
        </a:xfrm>
        <a:prstGeom prst="rect">
          <a:avLst/>
        </a:prstGeom>
      </xdr:spPr>
    </xdr:pic>
    <xdr:clientData/>
  </xdr:twoCellAnchor>
  <xdr:twoCellAnchor editAs="oneCell">
    <xdr:from>
      <xdr:col>9</xdr:col>
      <xdr:colOff>462643</xdr:colOff>
      <xdr:row>10</xdr:row>
      <xdr:rowOff>1304586</xdr:rowOff>
    </xdr:from>
    <xdr:to>
      <xdr:col>9</xdr:col>
      <xdr:colOff>1141300</xdr:colOff>
      <xdr:row>10</xdr:row>
      <xdr:rowOff>1914519</xdr:rowOff>
    </xdr:to>
    <xdr:pic>
      <xdr:nvPicPr>
        <xdr:cNvPr id="16" name="Picture 15"/>
        <xdr:cNvPicPr>
          <a:picLocks noChangeAspect="1"/>
        </xdr:cNvPicPr>
      </xdr:nvPicPr>
      <xdr:blipFill>
        <a:blip xmlns:r="http://schemas.openxmlformats.org/officeDocument/2006/relationships" r:embed="rId12" cstate="print"/>
        <a:stretch>
          <a:fillRect/>
        </a:stretch>
      </xdr:blipFill>
      <xdr:spPr>
        <a:xfrm>
          <a:off x="14219464" y="8244229"/>
          <a:ext cx="678657" cy="609933"/>
        </a:xfrm>
        <a:prstGeom prst="rect">
          <a:avLst/>
        </a:prstGeom>
      </xdr:spPr>
    </xdr:pic>
    <xdr:clientData/>
  </xdr:twoCellAnchor>
  <xdr:twoCellAnchor editAs="oneCell">
    <xdr:from>
      <xdr:col>9</xdr:col>
      <xdr:colOff>460944</xdr:colOff>
      <xdr:row>11</xdr:row>
      <xdr:rowOff>231322</xdr:rowOff>
    </xdr:from>
    <xdr:to>
      <xdr:col>9</xdr:col>
      <xdr:colOff>1342007</xdr:colOff>
      <xdr:row>11</xdr:row>
      <xdr:rowOff>1152433</xdr:rowOff>
    </xdr:to>
    <xdr:pic>
      <xdr:nvPicPr>
        <xdr:cNvPr id="19" name="Picture 29"/>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l="16928" t="19530" b="19238"/>
        <a:stretch>
          <a:fillRect/>
        </a:stretch>
      </xdr:blipFill>
      <xdr:spPr bwMode="auto">
        <a:xfrm>
          <a:off x="14217765" y="9266465"/>
          <a:ext cx="881063" cy="921111"/>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twoCellAnchor editAs="oneCell">
    <xdr:from>
      <xdr:col>9</xdr:col>
      <xdr:colOff>285750</xdr:colOff>
      <xdr:row>12</xdr:row>
      <xdr:rowOff>147978</xdr:rowOff>
    </xdr:from>
    <xdr:to>
      <xdr:col>9</xdr:col>
      <xdr:colOff>1348539</xdr:colOff>
      <xdr:row>12</xdr:row>
      <xdr:rowOff>779009</xdr:rowOff>
    </xdr:to>
    <xdr:pic>
      <xdr:nvPicPr>
        <xdr:cNvPr id="20" name="Picture 30"/>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t="31624" b="26799"/>
        <a:stretch>
          <a:fillRect/>
        </a:stretch>
      </xdr:blipFill>
      <xdr:spPr bwMode="auto">
        <a:xfrm>
          <a:off x="14042571" y="10503014"/>
          <a:ext cx="1062789" cy="631031"/>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twoCellAnchor editAs="oneCell">
    <xdr:from>
      <xdr:col>9</xdr:col>
      <xdr:colOff>449035</xdr:colOff>
      <xdr:row>14</xdr:row>
      <xdr:rowOff>340177</xdr:rowOff>
    </xdr:from>
    <xdr:to>
      <xdr:col>9</xdr:col>
      <xdr:colOff>1366061</xdr:colOff>
      <xdr:row>14</xdr:row>
      <xdr:rowOff>843642</xdr:rowOff>
    </xdr:to>
    <xdr:pic>
      <xdr:nvPicPr>
        <xdr:cNvPr id="21" name="Picture 20"/>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l="20135" t="40318" r="16039" b="34988"/>
        <a:stretch>
          <a:fillRect/>
        </a:stretch>
      </xdr:blipFill>
      <xdr:spPr bwMode="auto">
        <a:xfrm>
          <a:off x="14205856" y="13144498"/>
          <a:ext cx="917026" cy="50346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twoCellAnchor>
    <xdr:from>
      <xdr:col>9</xdr:col>
      <xdr:colOff>136073</xdr:colOff>
      <xdr:row>13</xdr:row>
      <xdr:rowOff>54429</xdr:rowOff>
    </xdr:from>
    <xdr:to>
      <xdr:col>9</xdr:col>
      <xdr:colOff>1594384</xdr:colOff>
      <xdr:row>13</xdr:row>
      <xdr:rowOff>1389021</xdr:rowOff>
    </xdr:to>
    <xdr:pic>
      <xdr:nvPicPr>
        <xdr:cNvPr id="22" name="Picture 21">
          <a:extLst>
            <a:ext uri="{FF2B5EF4-FFF2-40B4-BE49-F238E27FC236}">
              <a16:creationId xmlns="" xmlns:a16="http://schemas.microsoft.com/office/drawing/2014/main" id="{B0C0A370-8EAE-4979-9D10-09D68B6A0746}"/>
            </a:ext>
          </a:extLst>
        </xdr:cNvPr>
        <xdr:cNvPicPr>
          <a:picLocks noChangeAspect="1"/>
        </xdr:cNvPicPr>
      </xdr:nvPicPr>
      <xdr:blipFill>
        <a:blip xmlns:r="http://schemas.openxmlformats.org/officeDocument/2006/relationships" r:embed="rId17" cstate="print"/>
        <a:stretch>
          <a:fillRect/>
        </a:stretch>
      </xdr:blipFill>
      <xdr:spPr>
        <a:xfrm>
          <a:off x="13892894" y="11416393"/>
          <a:ext cx="1458311" cy="1334592"/>
        </a:xfrm>
        <a:prstGeom prst="rect">
          <a:avLst/>
        </a:prstGeom>
      </xdr:spPr>
    </xdr:pic>
    <xdr:clientData/>
  </xdr:twoCellAnchor>
  <xdr:twoCellAnchor editAs="oneCell">
    <xdr:from>
      <xdr:col>9</xdr:col>
      <xdr:colOff>108857</xdr:colOff>
      <xdr:row>8</xdr:row>
      <xdr:rowOff>662213</xdr:rowOff>
    </xdr:from>
    <xdr:to>
      <xdr:col>9</xdr:col>
      <xdr:colOff>1315357</xdr:colOff>
      <xdr:row>8</xdr:row>
      <xdr:rowOff>1495651</xdr:rowOff>
    </xdr:to>
    <xdr:pic>
      <xdr:nvPicPr>
        <xdr:cNvPr id="24" name="Picture 31" descr="553553_web_prod_normal"/>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14532428" y="3891642"/>
          <a:ext cx="1206500" cy="833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ocuments%20and%20Settings\Administrator\Desktop\Daniel\1%20Tender%20A\114-Factory%20Sg%20Buouh\1Sg%20Buloh%20%20BQ-Summary.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4gqs1\Shared\My%20Documents\GFA.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4GQS1\Shared\Subcon%20Payment\Architectural%20Works\TBM-Skimcoat%20and%20painting(4G1)\GFA.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Ubin\94%20th\1%20My%20Documents\P16%20Townhouse\Contract%20Doc\Final%20sum%2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zman\KUTKM%20(CD)\My%20Documents\GFA.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am\wskfiles\E16-Ubin\Sub-Con%20Payment\Hoover%20Tiling\HT-Cert1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BQ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Ppbtd-5\ten-sharing\PROJ\PUTRAJAY\TENDER\ELEC\HVLV\S6B-L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Teesy\146%20terrace\My%20Documents\NGOH\winbuilt\Progress%20claim\PJNC-01%20Commersial\Progress%20Claim%20no%204-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cer-wl0iw3sjue\Suruhanjaya%20Tenaga\Documents%20and%20Settings\michelle\Desktop\MARITIME(Michelle)\SITE\Post-Contract\Sub-Con%20Payment\Base%20on%20BQ\Heng%20Jhoe\ECON@CERT%20NO.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hin\share%20folder\Share%20Folder\M.I.T.C\Valuation\Yeow%20yoon\Val%20No.6(Y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RT-C.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omputer3\com3files\U.Bin\Sub-Con%20Payment\Wong%20Cheuh%20Fong\daywork\Wong%20Cheuh%20Fong%20Cert%2010(fin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PPBTD-5\MOF-CLAIM\MOF-R1\New-Summ-EMEP1&amp;2%20Extended%20Works-Sub-Contractor\Pathfinder-EMEP-1&amp;2-Extended%20Works\2nd%20EMEP\Pathfinder%20-%20Submission\EMEP-1%20&amp;2-AC-Summary-Path.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Teesy\146%20terrace\1%20My%20Documents\P16%20Townhouse\Contract%20Doc\Final%20sum%2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H:\%23%23%20Project%20and%20Development\%23%23%23%23%23%23%23%23%20PROJECT%20SCM%202015\1.%20Projects\Anantara%20Desaru,%20Malaysia\Master%20List\FF&amp;E\Anantara%20Desaru_Guestroom%20Master%20list_21Aug2017.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leanengh/Documents/Lean%20Eng%20Ho/Pricing%20Files%20till%2030%20Sept%202017/SG-AG%20Project%20Pricing%20Request%20Form%20(EUR)%201%20Apr%2020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im\New%20Folder%20(3)\Documents%20and%20Settings\sim\Desktop\MARITIME\SITE\Post-Contract\Sub-Con%20Payment\Base%20on%20BQ\Mexaheigh\MEX@CERT%20NO.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cer-wl0iw3sjue\Suruhanjaya%20Tenaga\Documents%20and%20Settings\Administrator\My%20Documents\leha%20-%20Letter%20@%20Quotation\BAS\CHULAN%20PLAZA%20HOTEL\SALES\PRICE%20BOOK\List%20of%20Prices\Tridium%20AX%20Price%20Book%200802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ZMANBINALI\KUTKM%20id\My%20Documents\AZMAN\Subcon%20Payment\Concrete\C.I%20Readymix\My%20Documents\GF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omputer2\c\My%20Documents\Tujuan%20Ehsan%20(Poh)\280%20DSTH%20Tujuan%20Ehsan%20(Phase%202)\Building%20Valuation\Val%203\Certificate%20of%20Valuation%20No.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eesy\146%20terrace\1%20My%20Documents\1P16\Claim\Structure\Claim17\Claim1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eesy\146%20terrace\My%20Documents\Leong\MH01%20-%20QTY%20-%200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omputer2\c\My%20Documents\Tujuan%20Ehsan%20(Poh)\280%20DSTH%20Tujuan%20Ehsan%20(Phase%202)\Building%20Valuation\Val%201\Certificate%20of%20Valuation%20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Sum "/>
      <sheetName val="Z-Rate"/>
      <sheetName val="QTY-Cost1"/>
      <sheetName val="1B1 Pre"/>
      <sheetName val="B2-F1"/>
      <sheetName val="B3-F2"/>
      <sheetName val="B4-Anc"/>
      <sheetName val="B5-infra"/>
      <sheetName val="B6-PC "/>
      <sheetName val="ZZCu-GFA"/>
      <sheetName val="ZZ Sg-GFA "/>
      <sheetName val="Qty-Cost"/>
      <sheetName val="z-Ins-S"/>
      <sheetName val="2Pre-Bc (2)"/>
      <sheetName val="2Pre-Bc 3F"/>
      <sheetName val="2Pre-Bc 3F (2)"/>
      <sheetName val="1B1 Pre -F"/>
      <sheetName val="S-Pad"/>
      <sheetName val="Z_Rate"/>
      <sheetName val="QTY_Cost1"/>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refreshError="1"/>
      <sheetData sheetId="15" refreshError="1"/>
      <sheetData sheetId="16" refreshError="1"/>
      <sheetData sheetId="17"/>
      <sheetData sheetId="18"/>
      <sheetData sheetId="1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FA"/>
      <sheetName val="#REF"/>
      <sheetName val="Comparison"/>
      <sheetName val="Sheet2"/>
      <sheetName val="Sheet3"/>
      <sheetName val="_REF"/>
    </sheetNames>
    <sheetDataSet>
      <sheetData sheetId="0" refreshError="1"/>
      <sheetData sheetId="1" refreshError="1"/>
      <sheetData sheetId="2"/>
      <sheetData sheetId="3"/>
      <sheetData sheetId="4"/>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FA"/>
      <sheetName val="#REF"/>
      <sheetName val="_REF"/>
    </sheetNames>
    <sheetDataSet>
      <sheetData sheetId="0" refreshError="1"/>
      <sheetData sheetId="1" refreshError="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PRE-MD"/>
      <sheetName val="PRE-MD (PPC)"/>
    </sheetNames>
    <sheetDataSet>
      <sheetData sheetId="0"/>
      <sheetData sheetId="1"/>
      <sheetData sheetId="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FA"/>
      <sheetName val="#REF"/>
      <sheetName val="Comparison"/>
      <sheetName val="Sheet2"/>
      <sheetName val="Sheet3"/>
    </sheetNames>
    <sheetDataSet>
      <sheetData sheetId="0" refreshError="1"/>
      <sheetData sheetId="1" refreshError="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 "/>
      <sheetName val="Summary"/>
      <sheetName val="C6"/>
      <sheetName val="C7"/>
      <sheetName val="Prime Cost"/>
      <sheetName val="Backcharge"/>
      <sheetName val="VO-Retification"/>
      <sheetName val="PRELIM"/>
    </sheetNames>
    <sheetDataSet>
      <sheetData sheetId="0"/>
      <sheetData sheetId="1"/>
      <sheetData sheetId="2"/>
      <sheetData sheetId="3"/>
      <sheetData sheetId="4"/>
      <sheetData sheetId="5"/>
      <sheetData sheetId="6"/>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ASUREMENT"/>
      <sheetName val="preliminaries"/>
      <sheetName val="ROAD"/>
      <sheetName val="FENCING"/>
      <sheetName val="WATER"/>
      <sheetName val="SEWERAGE"/>
      <sheetName val="SUMMARY"/>
      <sheetName val="CVT"/>
      <sheetName val="Calenda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6B-L(D2)"/>
      <sheetName val="S6B_L_D2_"/>
    </sheetNames>
    <sheetDataSet>
      <sheetData sheetId="0" refreshError="1">
        <row r="345">
          <cell r="B345" t="str">
            <v>DL02</v>
          </cell>
          <cell r="C345" t="str">
            <v>Ceiling recessed downlight ftg c/w 100W metal halide lamp, aluminium wide reflector, with glass enclosure and built in ballast</v>
          </cell>
          <cell r="F345">
            <v>0.12</v>
          </cell>
        </row>
        <row r="346">
          <cell r="B346" t="str">
            <v>DL03</v>
          </cell>
          <cell r="C346" t="str">
            <v>Ceiling recessed downlight ftg c/w horizontal 2x13W PLC lamp c/w prismatic diffuser, terminal box (fused), aluminium wide reflector and conventional ballast</v>
          </cell>
          <cell r="F346">
            <v>0.03</v>
          </cell>
        </row>
        <row r="347">
          <cell r="B347" t="str">
            <v>DL04</v>
          </cell>
          <cell r="C347" t="str">
            <v>Ceiling recessed downlight ftg c/w 9W PLC lamp, aluminium wide reflector, with glass enclosure and built in ballast</v>
          </cell>
          <cell r="F347">
            <v>1.2E-2</v>
          </cell>
        </row>
        <row r="348">
          <cell r="B348" t="str">
            <v>DL05</v>
          </cell>
          <cell r="C348" t="str">
            <v>Ceiling recessed downlight ftg c/w 150W tungsten halogen lamp, aluminium wide reflector, with glass enclosure and built in ballast</v>
          </cell>
          <cell r="F348">
            <v>0</v>
          </cell>
        </row>
        <row r="349">
          <cell r="B349" t="str">
            <v>EL1</v>
          </cell>
          <cell r="C349" t="str">
            <v>1x8W surface mtded fluo. non-maintained, self-contained emergency ltg ftg complete with nickel cadmium batteries of 3hrs rating</v>
          </cell>
          <cell r="F349">
            <v>0.01</v>
          </cell>
        </row>
        <row r="350">
          <cell r="B350" t="str">
            <v>EL2</v>
          </cell>
          <cell r="C350" t="str">
            <v>1x8W fluorescent ceiling recessed type emergency ltg ftg c/w prismatic diffuser with nickel cadmium batteries of 3hrs rating</v>
          </cell>
          <cell r="F350">
            <v>0.01</v>
          </cell>
        </row>
        <row r="351">
          <cell r="B351" t="str">
            <v>F01</v>
          </cell>
          <cell r="C351" t="str">
            <v>1x18W bare channel fluorescent ftg c/w low loss conventional ballast</v>
          </cell>
          <cell r="F351">
            <v>2.1000000000000001E-2</v>
          </cell>
        </row>
        <row r="352">
          <cell r="B352" t="str">
            <v>F02</v>
          </cell>
          <cell r="C352" t="str">
            <v>1x36W bare channel fluorescent ftg c/w low loss conventional ballast of 6.5W losses each</v>
          </cell>
          <cell r="F352">
            <v>4.2999999999999997E-2</v>
          </cell>
        </row>
        <row r="353">
          <cell r="B353" t="str">
            <v>F03</v>
          </cell>
          <cell r="C353" t="str">
            <v>2x36W bare channel fluorescent ftg c/w low loss conventional ballast of 6.5W losses each</v>
          </cell>
          <cell r="F353">
            <v>8.5999999999999993E-2</v>
          </cell>
        </row>
        <row r="354">
          <cell r="B354" t="str">
            <v>F05</v>
          </cell>
          <cell r="C354" t="str">
            <v>2x36W PLL recessed type fluo. ltg ftg c/w 16 cell parabolic lourves, semi specular (modified) alanod 600 g/s comply to CAT 2 spec. with high freq. electronic ballast</v>
          </cell>
          <cell r="F354">
            <v>7.1999999999999995E-2</v>
          </cell>
        </row>
        <row r="355">
          <cell r="B355" t="str">
            <v>F06</v>
          </cell>
          <cell r="C355" t="str">
            <v>2x36W surface mounted fluo. ftg c/w parabolic reflector with low loss conventional ballast of 6.5W losses each</v>
          </cell>
          <cell r="F355">
            <v>8.5999999999999993E-2</v>
          </cell>
        </row>
        <row r="356">
          <cell r="B356" t="str">
            <v>F07</v>
          </cell>
          <cell r="C356" t="str">
            <v>2x18W recessed fluorescent ftg c/w parabolic reflector with low loss conventional ballast</v>
          </cell>
          <cell r="F356">
            <v>4.2000000000000003E-2</v>
          </cell>
        </row>
        <row r="357">
          <cell r="B357" t="str">
            <v>F09</v>
          </cell>
          <cell r="C357" t="str">
            <v>1x36W bare channel fluorescent ftg c/w wire guard with low loss conventional ballast of 6.5W losses each</v>
          </cell>
          <cell r="F357">
            <v>4.2999999999999997E-2</v>
          </cell>
        </row>
        <row r="358">
          <cell r="B358" t="str">
            <v>F10</v>
          </cell>
          <cell r="C358" t="str">
            <v>2x36W fluo. channel surface mtded corrosion resistant ftg c/w low loss conventional ballast of 6.5W losses each, fused terminal block and sealed with non-porous non-ageing neoprene gasket</v>
          </cell>
          <cell r="F358">
            <v>8.5999999999999993E-2</v>
          </cell>
        </row>
        <row r="359">
          <cell r="B359" t="str">
            <v>FL1</v>
          </cell>
          <cell r="C359" t="str">
            <v>250W Metal halide widebeam floodlight (weatherproof)</v>
          </cell>
          <cell r="F359">
            <v>0.27500000000000002</v>
          </cell>
        </row>
        <row r="360">
          <cell r="B360" t="str">
            <v>FL2</v>
          </cell>
          <cell r="C360" t="str">
            <v>400W Metal halide widebeam floodlight (weatherproof)</v>
          </cell>
          <cell r="F360">
            <v>0.435</v>
          </cell>
        </row>
        <row r="361">
          <cell r="B361" t="str">
            <v>FM</v>
          </cell>
          <cell r="C361" t="str">
            <v>Fireman Switches</v>
          </cell>
          <cell r="F361">
            <v>4.2999999999999997E-2</v>
          </cell>
        </row>
        <row r="362">
          <cell r="B362" t="str">
            <v>HD</v>
          </cell>
          <cell r="C362" t="str">
            <v>2x36W fluo. channel surface mtded corrosion resistant ftg c/w low loss conventional ballast of 6.5W losses each, fused terminal block and sealed with non-porous non-ageing neoprene gasket</v>
          </cell>
          <cell r="F362">
            <v>8.5999999999999993E-2</v>
          </cell>
        </row>
        <row r="363">
          <cell r="B363" t="str">
            <v>ISO1</v>
          </cell>
          <cell r="C363" t="str">
            <v>20A TPN Isolator c/w metalclad enclosure</v>
          </cell>
          <cell r="F363">
            <v>0.27500000000000002</v>
          </cell>
        </row>
        <row r="364">
          <cell r="B364" t="str">
            <v>OL1</v>
          </cell>
          <cell r="C364" t="str">
            <v>Obstruction Light on 2m HDG pole (Aircraft Warning Light)</v>
          </cell>
          <cell r="F364">
            <v>0.435</v>
          </cell>
        </row>
        <row r="365">
          <cell r="B365" t="str">
            <v>VC</v>
          </cell>
          <cell r="C365" t="str">
            <v>Volume control with off selection and emergency call bypass circuit</v>
          </cell>
        </row>
        <row r="366">
          <cell r="B366" t="str">
            <v>HS2</v>
          </cell>
          <cell r="C366" t="str">
            <v>Reflex Horn Speaker rated at 10W</v>
          </cell>
          <cell r="F366">
            <v>0</v>
          </cell>
        </row>
        <row r="367">
          <cell r="B367" t="str">
            <v>JB1</v>
          </cell>
          <cell r="C367" t="str">
            <v>Access floor service box c/w accessories plate suitable for installation of 3x1 gang 13A SPN 240V S/S/O and 3 nos. UTP (RJ45) jack outlets (S/S/O and jack outlets cost are not included here)</v>
          </cell>
          <cell r="F367">
            <v>0</v>
          </cell>
        </row>
        <row r="368">
          <cell r="B368" t="str">
            <v>K</v>
          </cell>
          <cell r="C368" t="str">
            <v>2x15W fluo. surface mtded emergency `keluar' sign of the non-maintained self contained type suitable for emergency duration of 3hrs c/w neon indication ltg</v>
          </cell>
          <cell r="F368">
            <v>0.03</v>
          </cell>
        </row>
        <row r="369">
          <cell r="B369" t="str">
            <v>LP1</v>
          </cell>
          <cell r="C369" t="str">
            <v>2 x 1.5mm2/1c PVC 240V concealed GI wiring point</v>
          </cell>
          <cell r="F369">
            <v>0.09</v>
          </cell>
        </row>
        <row r="370">
          <cell r="B370" t="str">
            <v>LP2</v>
          </cell>
          <cell r="C370" t="str">
            <v>2 x 2.5mm2/1c PVC 240V concealed GI lighting wiring point</v>
          </cell>
          <cell r="F370">
            <v>0</v>
          </cell>
        </row>
        <row r="371">
          <cell r="B371" t="str">
            <v>SP01</v>
          </cell>
          <cell r="C371" t="str">
            <v>13A SPN 240V flush S/S/O (1 gang)</v>
          </cell>
          <cell r="F371">
            <v>0.15</v>
          </cell>
        </row>
        <row r="372">
          <cell r="B372" t="str">
            <v>SP02</v>
          </cell>
          <cell r="C372" t="str">
            <v>13A SPN 240V flush S/S/O (2 gang)</v>
          </cell>
          <cell r="F372">
            <v>0.2</v>
          </cell>
        </row>
        <row r="373">
          <cell r="B373" t="str">
            <v>SP03</v>
          </cell>
          <cell r="C373" t="str">
            <v>13A SPN 240V flush metalclad S/S/O (1 gang)</v>
          </cell>
          <cell r="F373">
            <v>0.15</v>
          </cell>
        </row>
        <row r="374">
          <cell r="B374" t="str">
            <v>SP04</v>
          </cell>
          <cell r="C374" t="str">
            <v>13A SPN 240V flush metalclad S/S/O (2 gang)</v>
          </cell>
          <cell r="F374">
            <v>0.2</v>
          </cell>
        </row>
        <row r="375">
          <cell r="B375" t="str">
            <v>SP05</v>
          </cell>
          <cell r="C375" t="str">
            <v>13A SPN 240V flush S/S/O (1 gang) c/w pilot lamp for access floor service box - (UPS power point)</v>
          </cell>
          <cell r="F375">
            <v>0.12</v>
          </cell>
        </row>
        <row r="376">
          <cell r="B376" t="str">
            <v>SP06</v>
          </cell>
          <cell r="C376" t="str">
            <v>13A SPN 240V flush S/S/O (1 gang) for access floor service box - (Normal power point)</v>
          </cell>
          <cell r="F376">
            <v>0.15</v>
          </cell>
        </row>
        <row r="377">
          <cell r="B377" t="str">
            <v>T-2W</v>
          </cell>
          <cell r="C377" t="str">
            <v>Elbow box</v>
          </cell>
          <cell r="F377">
            <v>0</v>
          </cell>
        </row>
        <row r="378">
          <cell r="B378" t="str">
            <v>T-3W</v>
          </cell>
          <cell r="C378" t="str">
            <v>Tee junction box</v>
          </cell>
          <cell r="F378">
            <v>0</v>
          </cell>
        </row>
        <row r="379">
          <cell r="B379" t="str">
            <v>T-4W</v>
          </cell>
          <cell r="C379" t="str">
            <v>Cross Junction Box</v>
          </cell>
          <cell r="F379">
            <v>0</v>
          </cell>
        </row>
        <row r="380">
          <cell r="B380" t="str">
            <v>WL1</v>
          </cell>
          <cell r="C380" t="str">
            <v>Glass globe wall light c/w 25W PLC lamp</v>
          </cell>
          <cell r="F380">
            <v>2.5000000000000001E-2</v>
          </cell>
        </row>
        <row r="381">
          <cell r="B381" t="str">
            <v>WL2</v>
          </cell>
          <cell r="C381" t="str">
            <v>Indirect wall light c/w 25W PLC lamp (for toilets)</v>
          </cell>
          <cell r="F381">
            <v>2.5000000000000001E-2</v>
          </cell>
        </row>
        <row r="382">
          <cell r="B382" t="str">
            <v>WL1</v>
          </cell>
          <cell r="C382" t="str">
            <v>Glass globe wall light c/w 25W PLC lamp</v>
          </cell>
          <cell r="F382">
            <v>2.5000000000000001E-2</v>
          </cell>
        </row>
        <row r="383">
          <cell r="B383" t="str">
            <v>WL2</v>
          </cell>
          <cell r="C383" t="str">
            <v>Indirect wall light c/w 25W PLC lamp (for toilets)</v>
          </cell>
          <cell r="F383">
            <v>2.5000000000000001E-2</v>
          </cell>
        </row>
      </sheetData>
      <sheetData sheetId="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Prelim"/>
      <sheetName val="Workdone"/>
      <sheetName val="Workdone (2)"/>
      <sheetName val="M&amp;E Services"/>
    </sheetNames>
    <sheetDataSet>
      <sheetData sheetId="0"/>
      <sheetData sheetId="1"/>
      <sheetData sheetId="2"/>
      <sheetData sheetId="3"/>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
      <sheetName val="Sum"/>
      <sheetName val="Preliminaries"/>
      <sheetName val="D1 Piling works"/>
      <sheetName val="VO"/>
      <sheetName val="BC"/>
      <sheetName val="BQ "/>
      <sheetName val="Certified"/>
    </sheetNames>
    <sheetDataSet>
      <sheetData sheetId="0" refreshError="1"/>
      <sheetData sheetId="1">
        <row r="1">
          <cell r="A1" t="str">
            <v>PROJECT :</v>
          </cell>
          <cell r="E1" t="str">
            <v>THE CONSTRUCTION AND COMPLETION OF THE PILING AND SUBSTRUCTURE WORKS (PACKAGE 1B) FOR THE PROPOSED MARITIME CENTRE AT PRECENCT 5, PUTRAJAYA</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UATION"/>
      <sheetName val="summary"/>
      <sheetName val="prelim"/>
      <sheetName val="Bill 3"/>
      <sheetName val="Bill  4"/>
      <sheetName val="Bill  5"/>
      <sheetName val="VO-SUM"/>
      <sheetName val="Tadika"/>
      <sheetName val="downpipe"/>
      <sheetName val="pc"/>
      <sheetName val="pc(s&amp;w)"/>
      <sheetName val="MOS"/>
      <sheetName val="WATER"/>
      <sheetName val="FOUL"/>
      <sheetName val="Details"/>
      <sheetName val="preliminari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summary"/>
      <sheetName val="mos"/>
      <sheetName val="prime"/>
      <sheetName val="bill6"/>
      <sheetName val="bill3A"/>
    </sheetNames>
    <sheetDataSet>
      <sheetData sheetId="0"/>
      <sheetData sheetId="1"/>
      <sheetData sheetId="2"/>
      <sheetData sheetId="3"/>
      <sheetData sheetId="4"/>
      <sheetData sheetId="5"/>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  "/>
      <sheetName val="Summary"/>
      <sheetName val="C1"/>
      <sheetName val="C2"/>
      <sheetName val="C3"/>
      <sheetName val="C4"/>
      <sheetName val="C5"/>
      <sheetName val="C6"/>
      <sheetName val="C7"/>
      <sheetName val="Daywork "/>
      <sheetName val="Payment"/>
      <sheetName val="Backcharge"/>
      <sheetName val="Vo(R)"/>
      <sheetName val="Evaluation"/>
      <sheetName val="C1 (2)"/>
      <sheetName val="2Piling"/>
      <sheetName val="name"/>
      <sheetName val="FOUL"/>
    </sheetNames>
    <sheetDataSet>
      <sheetData sheetId="0">
        <row r="1">
          <cell r="A1" t="str">
            <v>CERTIFICATE OF PAYMENT - NO. 10 (FINAL)</v>
          </cell>
        </row>
        <row r="4">
          <cell r="A4" t="str">
            <v>DATE OF ISSUE</v>
          </cell>
          <cell r="E4" t="str">
            <v>:</v>
          </cell>
          <cell r="F4">
            <v>36598</v>
          </cell>
          <cell r="L4" t="str">
            <v xml:space="preserve">DATE OF VALUATION </v>
          </cell>
          <cell r="M4" t="str">
            <v>:</v>
          </cell>
          <cell r="N4">
            <v>36598</v>
          </cell>
        </row>
        <row r="6">
          <cell r="A6" t="str">
            <v>PROJECT ACCOUNT NO.</v>
          </cell>
          <cell r="E6" t="str">
            <v>:</v>
          </cell>
        </row>
        <row r="8">
          <cell r="A8" t="str">
            <v>PROJECT TITLE</v>
          </cell>
          <cell r="E8" t="str">
            <v>:</v>
          </cell>
          <cell r="F8" t="str">
            <v>PROPOSED DESIGN, CONSTRUCTION AND COMPLETION OF MAIN BUILDING AND EXTERNAL WORKS</v>
          </cell>
        </row>
        <row r="9">
          <cell r="F9" t="str">
            <v>FOR THE GOVERNMENT BUILDINGS (PARCEL C) AT PUTRAJAYA, SELANGOR DARUL EHSAN</v>
          </cell>
        </row>
        <row r="11">
          <cell r="A11" t="str">
            <v>CONTRACTOR'S NAME</v>
          </cell>
          <cell r="E11" t="str">
            <v>:</v>
          </cell>
          <cell r="F11" t="str">
            <v>WONG CHEUH FONG (I/C NO. 631028-08-6194)</v>
          </cell>
        </row>
        <row r="13">
          <cell r="A13" t="str">
            <v>CONTRACT SUM</v>
          </cell>
          <cell r="E13" t="str">
            <v>:</v>
          </cell>
        </row>
        <row r="15">
          <cell r="A15" t="str">
            <v>SUBJECT</v>
          </cell>
          <cell r="E15" t="str">
            <v>:</v>
          </cell>
          <cell r="F15" t="str">
            <v>LAYING FLOOR SCREEDING WORKS ON BEHALF OF BRUNSEAL MALAYSIA SDN BHD</v>
          </cell>
        </row>
        <row r="16">
          <cell r="F16" t="str">
            <v>AND MISCELLANEOUS WORKS</v>
          </cell>
        </row>
        <row r="17">
          <cell r="A17" t="str">
            <v xml:space="preserve">DATE OF COMMENCEMENT </v>
          </cell>
          <cell r="E17" t="str">
            <v>:</v>
          </cell>
        </row>
        <row r="19">
          <cell r="A19" t="str">
            <v>DATE OF COMPLETION</v>
          </cell>
          <cell r="E19" t="str">
            <v>:</v>
          </cell>
        </row>
        <row r="21">
          <cell r="A21" t="str">
            <v>RETENTION</v>
          </cell>
          <cell r="E21" t="str">
            <v>:</v>
          </cell>
        </row>
        <row r="23">
          <cell r="A23" t="str">
            <v xml:space="preserve">LIQUIDATED AND ASCERTAINED </v>
          </cell>
        </row>
        <row r="24">
          <cell r="A24" t="str">
            <v>DAMAGES</v>
          </cell>
          <cell r="E24" t="str">
            <v>:</v>
          </cell>
        </row>
        <row r="27">
          <cell r="A27" t="str">
            <v>CONTRACT SUM</v>
          </cell>
          <cell r="M27" t="str">
            <v>RM</v>
          </cell>
        </row>
        <row r="29">
          <cell r="A29" t="str">
            <v xml:space="preserve">ADDITION  : V.O. NOS </v>
          </cell>
          <cell r="K29" t="str">
            <v>RM</v>
          </cell>
          <cell r="L29">
            <v>0</v>
          </cell>
        </row>
        <row r="30">
          <cell r="A30" t="str">
            <v xml:space="preserve">OMISSION : V.O. NOS  </v>
          </cell>
          <cell r="K30" t="str">
            <v>RM</v>
          </cell>
          <cell r="L30">
            <v>0</v>
          </cell>
        </row>
        <row r="32">
          <cell r="A32" t="str">
            <v>NET ADDITIONS/OMISSIONS</v>
          </cell>
          <cell r="K32" t="str">
            <v>RM</v>
          </cell>
          <cell r="L32">
            <v>0</v>
          </cell>
          <cell r="M32" t="str">
            <v>RM</v>
          </cell>
          <cell r="N32">
            <v>0</v>
          </cell>
        </row>
        <row r="34">
          <cell r="A34" t="str">
            <v>TOTAL ADJUSTED CONTRACT SUM</v>
          </cell>
          <cell r="M34" t="str">
            <v>RM</v>
          </cell>
          <cell r="N34">
            <v>0</v>
          </cell>
        </row>
        <row r="38">
          <cell r="A38" t="str">
            <v>TOTAL VALUE OF WORK DONE</v>
          </cell>
          <cell r="M38" t="str">
            <v>RM</v>
          </cell>
          <cell r="N38">
            <v>146797.6336</v>
          </cell>
        </row>
        <row r="40">
          <cell r="A40" t="str">
            <v>VALUE OF MATERIALS ON SITE</v>
          </cell>
        </row>
        <row r="41">
          <cell r="A41" t="str">
            <v>(75% OF RM</v>
          </cell>
          <cell r="B41">
            <v>0</v>
          </cell>
          <cell r="E41" t="str">
            <v>)</v>
          </cell>
          <cell r="M41" t="str">
            <v>RM</v>
          </cell>
          <cell r="N41">
            <v>0</v>
          </cell>
        </row>
        <row r="43">
          <cell r="A43" t="str">
            <v>SUB-TOTAL</v>
          </cell>
          <cell r="M43" t="str">
            <v>RM</v>
          </cell>
          <cell r="N43">
            <v>146797.6336</v>
          </cell>
        </row>
        <row r="44">
          <cell r="L44" t="str">
            <v xml:space="preserve"> </v>
          </cell>
        </row>
        <row r="45">
          <cell r="A45" t="str">
            <v xml:space="preserve">LESS :   </v>
          </cell>
          <cell r="M45" t="str">
            <v>RM</v>
          </cell>
          <cell r="N45">
            <v>0</v>
          </cell>
        </row>
        <row r="47">
          <cell r="B47" t="str">
            <v xml:space="preserve"> </v>
          </cell>
          <cell r="M47" t="str">
            <v>RM</v>
          </cell>
          <cell r="N47">
            <v>146797.6336</v>
          </cell>
        </row>
        <row r="49">
          <cell r="A49" t="str">
            <v>LESS :</v>
          </cell>
          <cell r="B49" t="str">
            <v>PREVIOUS PAYMENT ( No. 1-9)</v>
          </cell>
          <cell r="K49" t="str">
            <v>RM</v>
          </cell>
          <cell r="L49">
            <v>141451.87999999998</v>
          </cell>
        </row>
        <row r="51">
          <cell r="B51" t="str">
            <v>LIQUIDATED AND ASCERTAINED DAMAGES</v>
          </cell>
        </row>
        <row r="52">
          <cell r="B52" t="str">
            <v>FROM.......TO.......FOR........DAYS @ RM.........../DAY</v>
          </cell>
          <cell r="L52">
            <v>0</v>
          </cell>
        </row>
        <row r="54">
          <cell r="B54" t="str">
            <v>BACKCHARGES ( AS PER  APPENDIX A )</v>
          </cell>
          <cell r="K54" t="str">
            <v>RM</v>
          </cell>
          <cell r="L54">
            <v>905.74980000000005</v>
          </cell>
          <cell r="M54" t="str">
            <v>RM</v>
          </cell>
          <cell r="N54">
            <v>142357.62979999997</v>
          </cell>
        </row>
        <row r="56">
          <cell r="A56" t="str">
            <v xml:space="preserve">AMOUNT </v>
          </cell>
          <cell r="M56" t="str">
            <v>RM</v>
          </cell>
          <cell r="N56">
            <v>4440.003800000035</v>
          </cell>
        </row>
        <row r="58">
          <cell r="A58" t="str">
            <v>AMOUNT RECOMMENDED FOR PAYMENT</v>
          </cell>
          <cell r="M58" t="str">
            <v>RM</v>
          </cell>
          <cell r="N58">
            <v>4440.003800000035</v>
          </cell>
        </row>
        <row r="60">
          <cell r="A60" t="str">
            <v>AMOUNT APPROVED</v>
          </cell>
          <cell r="M60" t="str">
            <v>RM</v>
          </cell>
          <cell r="N60">
            <v>4440.003800000035</v>
          </cell>
        </row>
        <row r="67">
          <cell r="A67" t="str">
            <v>...................................………………...</v>
          </cell>
          <cell r="D67" t="str">
            <v>...................................……………………</v>
          </cell>
          <cell r="J67" t="str">
            <v>...................................……………………</v>
          </cell>
          <cell r="M67" t="str">
            <v>...................................………………….</v>
          </cell>
        </row>
        <row r="68">
          <cell r="A68" t="str">
            <v>PREPARED BY :</v>
          </cell>
          <cell r="D68" t="str">
            <v>CHECKED BY :</v>
          </cell>
          <cell r="J68" t="str">
            <v>VERIFIED BY :</v>
          </cell>
          <cell r="M68" t="str">
            <v>CERTIFIED BY :</v>
          </cell>
        </row>
        <row r="69">
          <cell r="A69" t="str">
            <v xml:space="preserve">A. Q.S </v>
          </cell>
          <cell r="D69" t="str">
            <v xml:space="preserve">SENIOR Q.S </v>
          </cell>
          <cell r="J69" t="str">
            <v>CONTRACTS MANAGER</v>
          </cell>
          <cell r="M69" t="str">
            <v>ASST. GENERAL MANAGER</v>
          </cell>
        </row>
        <row r="70">
          <cell r="A70" t="str">
            <v>(MR.  IVAN CHARLES)</v>
          </cell>
          <cell r="D70" t="str">
            <v>(MR. SAM SIEW KIANG)</v>
          </cell>
          <cell r="J70" t="str">
            <v>(MR. WONG SHEE KHUM)</v>
          </cell>
          <cell r="M70" t="str">
            <v>(MR. TEH KIAN HUAT)</v>
          </cell>
        </row>
        <row r="72">
          <cell r="A72" t="str">
            <v>PAYMENT VIA</v>
          </cell>
          <cell r="C72" t="str">
            <v>:</v>
          </cell>
        </row>
        <row r="74">
          <cell r="A74" t="str">
            <v>DATE</v>
          </cell>
          <cell r="C74" t="str">
            <v>:</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EMEP-1-Summary"/>
      <sheetName val="EMEP-2-sum"/>
      <sheetName val="Sum-EMEP-1&amp;2"/>
      <sheetName val="EMEP_1_Summary"/>
      <sheetName val="Cert  "/>
    </sheetNames>
    <sheetDataSet>
      <sheetData sheetId="0"/>
      <sheetData sheetId="1">
        <row r="1">
          <cell r="A1" t="str">
            <v>Project : MOF , Putrajaya</v>
          </cell>
        </row>
        <row r="2">
          <cell r="A2" t="str">
            <v>Trade : EMEP - Air Conditioning &amp; Mechnical Ventilation Services</v>
          </cell>
        </row>
        <row r="3">
          <cell r="A3" t="str">
            <v>Subject : Breakdown Cost For Air Conditioning And Mechanical Ventilation Services</v>
          </cell>
        </row>
        <row r="8">
          <cell r="A8" t="str">
            <v>Item</v>
          </cell>
          <cell r="B8" t="str">
            <v>Description</v>
          </cell>
        </row>
        <row r="11">
          <cell r="B11" t="str">
            <v>Summary Page  -  EMEP-1</v>
          </cell>
        </row>
        <row r="13">
          <cell r="A13">
            <v>1</v>
          </cell>
          <cell r="B13" t="str">
            <v>Changing Of Base Design To Suit ID Changes</v>
          </cell>
        </row>
        <row r="15">
          <cell r="A15">
            <v>2</v>
          </cell>
          <cell r="B15" t="str">
            <v>Dismatling Work To Suit ID Changes</v>
          </cell>
        </row>
        <row r="17">
          <cell r="A17">
            <v>3</v>
          </cell>
          <cell r="B17" t="str">
            <v>Additional Toilet To Suit ID Changes</v>
          </cell>
        </row>
        <row r="19">
          <cell r="A19">
            <v>4</v>
          </cell>
          <cell r="B19" t="str">
            <v xml:space="preserve">Additional AHU at Library </v>
          </cell>
        </row>
        <row r="21">
          <cell r="A21">
            <v>5</v>
          </cell>
          <cell r="B21" t="str">
            <v>Additional Mechnical Works At Strong Room</v>
          </cell>
        </row>
        <row r="22">
          <cell r="B22" t="str">
            <v>Resubmission under 2nd ID VO</v>
          </cell>
        </row>
        <row r="56">
          <cell r="B56" t="str">
            <v>Total C/F To Grand Summary Page</v>
          </cell>
        </row>
      </sheetData>
      <sheetData sheetId="2"/>
      <sheetData sheetId="3"/>
      <sheetData sheetId="4"/>
      <sheetData sheetId="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PRE-MD"/>
      <sheetName val="PRE-MD (PPC)"/>
    </sheetNames>
    <sheetDataSet>
      <sheetData sheetId="0"/>
      <sheetData sheetId="1"/>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d. Fur"/>
      <sheetName val="rug &amp; curtain"/>
      <sheetName val="Room Matrix"/>
      <sheetName val="Summary"/>
      <sheetName val="Furniture"/>
      <sheetName val="Decorative Lamp"/>
      <sheetName val="Artwork"/>
      <sheetName val="Sanitary"/>
      <sheetName val="Misc"/>
      <sheetName val="Blank"/>
    </sheetNames>
    <sheetDataSet>
      <sheetData sheetId="0"/>
      <sheetData sheetId="1"/>
      <sheetData sheetId="2">
        <row r="5">
          <cell r="D5">
            <v>53</v>
          </cell>
        </row>
        <row r="6">
          <cell r="D6">
            <v>12</v>
          </cell>
        </row>
        <row r="7">
          <cell r="D7">
            <v>8</v>
          </cell>
        </row>
        <row r="8">
          <cell r="D8">
            <v>8</v>
          </cell>
        </row>
        <row r="9">
          <cell r="D9">
            <v>8</v>
          </cell>
        </row>
        <row r="10">
          <cell r="D10">
            <v>1</v>
          </cell>
        </row>
      </sheetData>
      <sheetData sheetId="3"/>
      <sheetData sheetId="4"/>
      <sheetData sheetId="5"/>
      <sheetData sheetId="6"/>
      <sheetData sheetId="7"/>
      <sheetData sheetId="8"/>
      <sheetData sheetId="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PRICING EUR "/>
    </sheetNames>
    <sheetDataSet>
      <sheetData sheetId="0"/>
      <sheetData sheetId="1">
        <row r="1">
          <cell r="A1" t="str">
            <v>Article
No.</v>
          </cell>
          <cell r="C1" t="str">
            <v>Product Line</v>
          </cell>
          <cell r="D1" t="str">
            <v>Product Description</v>
          </cell>
          <cell r="E1" t="str">
            <v>Surface</v>
          </cell>
          <cell r="F1" t="str">
            <v>1 Oct 2016 
List Price 
(€)</v>
          </cell>
          <cell r="G1" t="str">
            <v>Pg No. 
HG Catg 
2016/17</v>
          </cell>
          <cell r="H1" t="str">
            <v>Pg No. 
AX Catg 2016/17</v>
          </cell>
          <cell r="I1" t="str">
            <v>Remarks</v>
          </cell>
        </row>
        <row r="2">
          <cell r="A2">
            <v>1800180</v>
          </cell>
          <cell r="B2" t="str">
            <v>HG</v>
          </cell>
          <cell r="C2" t="str">
            <v/>
          </cell>
          <cell r="D2" t="str">
            <v>Basic set iBox universal</v>
          </cell>
          <cell r="E2" t="str">
            <v>n.a.</v>
          </cell>
          <cell r="F2">
            <v>131</v>
          </cell>
          <cell r="G2" t="str">
            <v/>
          </cell>
          <cell r="H2" t="str">
            <v/>
          </cell>
        </row>
        <row r="3">
          <cell r="A3">
            <v>1850180</v>
          </cell>
          <cell r="B3" t="str">
            <v>HG</v>
          </cell>
          <cell r="C3" t="str">
            <v/>
          </cell>
          <cell r="D3" t="str">
            <v>Basic set iBox universal with shut-off unit</v>
          </cell>
          <cell r="E3" t="str">
            <v>n.a.</v>
          </cell>
          <cell r="F3">
            <v>164.29999999999998</v>
          </cell>
          <cell r="G3" t="str">
            <v/>
          </cell>
          <cell r="H3" t="str">
            <v/>
          </cell>
          <cell r="I3" t="str">
            <v/>
          </cell>
        </row>
        <row r="4">
          <cell r="A4">
            <v>2024000</v>
          </cell>
          <cell r="B4" t="str">
            <v>HG</v>
          </cell>
          <cell r="C4" t="str">
            <v/>
          </cell>
          <cell r="D4" t="str">
            <v>Thread connection</v>
          </cell>
          <cell r="E4" t="str">
            <v>chrome</v>
          </cell>
          <cell r="F4">
            <v>4.8999999999999995</v>
          </cell>
          <cell r="G4" t="str">
            <v/>
          </cell>
          <cell r="H4" t="str">
            <v/>
          </cell>
          <cell r="I4" t="str">
            <v/>
          </cell>
        </row>
        <row r="5">
          <cell r="A5">
            <v>2026000</v>
          </cell>
          <cell r="B5" t="str">
            <v>HG</v>
          </cell>
          <cell r="C5" t="str">
            <v/>
          </cell>
          <cell r="D5" t="str">
            <v>S-unions adapters G ¾ for renovation</v>
          </cell>
          <cell r="E5" t="str">
            <v>chrome</v>
          </cell>
          <cell r="F5">
            <v>27.400000000000002</v>
          </cell>
          <cell r="G5" t="str">
            <v/>
          </cell>
          <cell r="H5" t="str">
            <v/>
          </cell>
          <cell r="I5" t="str">
            <v/>
          </cell>
        </row>
        <row r="6">
          <cell r="A6">
            <v>6010000</v>
          </cell>
          <cell r="B6" t="str">
            <v>HG</v>
          </cell>
          <cell r="C6" t="str">
            <v/>
          </cell>
          <cell r="D6" t="str">
            <v>Wall flange</v>
          </cell>
          <cell r="E6" t="str">
            <v>chrome</v>
          </cell>
          <cell r="F6">
            <v>2.3000000000000003</v>
          </cell>
          <cell r="G6" t="str">
            <v/>
          </cell>
          <cell r="H6" t="str">
            <v/>
          </cell>
          <cell r="I6" t="str">
            <v/>
          </cell>
        </row>
        <row r="7">
          <cell r="A7">
            <v>10001000</v>
          </cell>
          <cell r="B7" t="str">
            <v>AX</v>
          </cell>
          <cell r="C7" t="str">
            <v>Axor Starck</v>
          </cell>
          <cell r="D7" t="str">
            <v>Single lever basin mixer 100 with lever handle</v>
          </cell>
          <cell r="E7" t="str">
            <v>chrome</v>
          </cell>
          <cell r="F7">
            <v>306</v>
          </cell>
          <cell r="G7" t="str">
            <v/>
          </cell>
          <cell r="H7" t="str">
            <v>1.2</v>
          </cell>
          <cell r="I7" t="str">
            <v/>
          </cell>
        </row>
        <row r="8">
          <cell r="A8" t="str">
            <v>10001XXX</v>
          </cell>
          <cell r="B8" t="str">
            <v>AX</v>
          </cell>
          <cell r="C8" t="str">
            <v>Axor Starck</v>
          </cell>
          <cell r="D8" t="str">
            <v>Single lever basin mixer 100 with lever handle</v>
          </cell>
          <cell r="E8" t="str">
            <v>Special Finishes</v>
          </cell>
          <cell r="F8">
            <v>459</v>
          </cell>
          <cell r="G8" t="str">
            <v/>
          </cell>
          <cell r="H8">
            <v>1.2</v>
          </cell>
          <cell r="I8" t="str">
            <v/>
          </cell>
        </row>
        <row r="9">
          <cell r="A9">
            <v>10003000</v>
          </cell>
          <cell r="B9" t="str">
            <v>AX</v>
          </cell>
          <cell r="C9" t="str">
            <v>Axor Starck</v>
          </cell>
          <cell r="D9" t="str">
            <v>Single Lever Basin Mixer 100 with lever handle without pull-rod</v>
          </cell>
          <cell r="E9" t="str">
            <v>chrome</v>
          </cell>
          <cell r="F9">
            <v>306</v>
          </cell>
          <cell r="G9" t="str">
            <v/>
          </cell>
          <cell r="H9" t="str">
            <v>1.2</v>
          </cell>
          <cell r="I9" t="str">
            <v/>
          </cell>
        </row>
        <row r="10">
          <cell r="A10" t="str">
            <v>10003XXX</v>
          </cell>
          <cell r="B10" t="str">
            <v>AX</v>
          </cell>
          <cell r="C10" t="str">
            <v>Axor Starck</v>
          </cell>
          <cell r="D10" t="str">
            <v>Single Lever Basin Mixer 100 with lever handle without pull-rod</v>
          </cell>
          <cell r="E10" t="str">
            <v>Special Finishes</v>
          </cell>
          <cell r="F10">
            <v>459</v>
          </cell>
          <cell r="G10" t="str">
            <v/>
          </cell>
          <cell r="H10">
            <v>1.2</v>
          </cell>
          <cell r="I10" t="str">
            <v>Not available in brushed red gold</v>
          </cell>
        </row>
        <row r="11">
          <cell r="A11">
            <v>10007000</v>
          </cell>
          <cell r="B11" t="str">
            <v>AX</v>
          </cell>
          <cell r="C11" t="str">
            <v>Axor Starck</v>
          </cell>
          <cell r="D11" t="str">
            <v>Single lever basin mixer 100 CoolStart with lever handle</v>
          </cell>
          <cell r="E11" t="str">
            <v>chrome</v>
          </cell>
          <cell r="F11">
            <v>306</v>
          </cell>
          <cell r="G11" t="str">
            <v/>
          </cell>
          <cell r="H11" t="str">
            <v>1.2</v>
          </cell>
          <cell r="I11" t="str">
            <v/>
          </cell>
        </row>
        <row r="12">
          <cell r="A12" t="str">
            <v>10007XXX</v>
          </cell>
          <cell r="B12" t="str">
            <v>AX</v>
          </cell>
          <cell r="C12" t="str">
            <v>Axor Starck</v>
          </cell>
          <cell r="D12" t="str">
            <v>Single lever basin mixer 100 CoolStart with lever handle</v>
          </cell>
          <cell r="E12" t="str">
            <v>Special Finishes</v>
          </cell>
          <cell r="F12">
            <v>459</v>
          </cell>
          <cell r="G12" t="str">
            <v/>
          </cell>
          <cell r="H12">
            <v>1.2</v>
          </cell>
          <cell r="I12" t="str">
            <v/>
          </cell>
        </row>
        <row r="13">
          <cell r="A13">
            <v>10010000</v>
          </cell>
          <cell r="B13" t="str">
            <v>AX</v>
          </cell>
          <cell r="C13" t="str">
            <v>Axor Starck</v>
          </cell>
          <cell r="D13" t="str">
            <v>Classic single lever basin mixer 70 with pop-up waste set</v>
          </cell>
          <cell r="E13" t="str">
            <v>chrome</v>
          </cell>
          <cell r="F13">
            <v>421.3</v>
          </cell>
          <cell r="G13" t="str">
            <v/>
          </cell>
          <cell r="H13" t="str">
            <v>1.18</v>
          </cell>
          <cell r="I13" t="str">
            <v/>
          </cell>
        </row>
        <row r="14">
          <cell r="A14" t="str">
            <v>10010XXX</v>
          </cell>
          <cell r="B14" t="str">
            <v>AX</v>
          </cell>
          <cell r="C14" t="str">
            <v>Axor Starck</v>
          </cell>
          <cell r="D14" t="str">
            <v>Classic single lever basin mixer 70 with pop-up waste set</v>
          </cell>
          <cell r="E14" t="str">
            <v>Special Finishes</v>
          </cell>
          <cell r="F14">
            <v>632</v>
          </cell>
          <cell r="G14" t="str">
            <v/>
          </cell>
          <cell r="H14">
            <v>1.18</v>
          </cell>
          <cell r="I14" t="str">
            <v/>
          </cell>
        </row>
        <row r="15">
          <cell r="A15">
            <v>10015000</v>
          </cell>
          <cell r="B15" t="str">
            <v>AX</v>
          </cell>
          <cell r="C15" t="str">
            <v>Axor Starck</v>
          </cell>
          <cell r="D15" t="str">
            <v>Classic single lever basin mixer 60 with pop-up waste set for hand washbasins</v>
          </cell>
          <cell r="E15" t="str">
            <v>chrome</v>
          </cell>
          <cell r="F15">
            <v>393</v>
          </cell>
          <cell r="G15" t="str">
            <v/>
          </cell>
          <cell r="H15" t="str">
            <v>1.18</v>
          </cell>
          <cell r="I15" t="str">
            <v/>
          </cell>
        </row>
        <row r="16">
          <cell r="A16" t="str">
            <v>10015XXX</v>
          </cell>
          <cell r="B16" t="str">
            <v>AX</v>
          </cell>
          <cell r="C16" t="str">
            <v>Axor Starck</v>
          </cell>
          <cell r="D16" t="str">
            <v>Classic single lever basin mixer 60 with pop-up waste set for hand washbasins</v>
          </cell>
          <cell r="E16" t="str">
            <v>Special Finishes</v>
          </cell>
          <cell r="F16">
            <v>589.5</v>
          </cell>
          <cell r="G16" t="str">
            <v/>
          </cell>
          <cell r="H16">
            <v>1.18</v>
          </cell>
          <cell r="I16" t="str">
            <v/>
          </cell>
        </row>
        <row r="17">
          <cell r="A17">
            <v>10018000</v>
          </cell>
          <cell r="B17" t="str">
            <v>AX</v>
          </cell>
          <cell r="C17" t="str">
            <v>Axor Starck</v>
          </cell>
          <cell r="D17" t="str">
            <v>Classic single lever basin mixer without pull-rod</v>
          </cell>
          <cell r="E17" t="str">
            <v>chrome</v>
          </cell>
          <cell r="F17">
            <v>421.3</v>
          </cell>
          <cell r="G17" t="str">
            <v/>
          </cell>
          <cell r="H17" t="str">
            <v>1.18</v>
          </cell>
          <cell r="I17" t="str">
            <v/>
          </cell>
        </row>
        <row r="18">
          <cell r="A18" t="str">
            <v>10018XXX</v>
          </cell>
          <cell r="B18" t="str">
            <v>AX</v>
          </cell>
          <cell r="C18" t="str">
            <v>Axor Starck</v>
          </cell>
          <cell r="D18" t="str">
            <v>Classic single lever basin mixer without pull-rod</v>
          </cell>
          <cell r="E18" t="str">
            <v>Special Finishes</v>
          </cell>
          <cell r="F18">
            <v>632</v>
          </cell>
          <cell r="G18" t="str">
            <v/>
          </cell>
          <cell r="H18">
            <v>1.18</v>
          </cell>
          <cell r="I18" t="str">
            <v/>
          </cell>
        </row>
        <row r="19">
          <cell r="A19">
            <v>10020000</v>
          </cell>
          <cell r="B19" t="str">
            <v>AX</v>
          </cell>
          <cell r="C19" t="str">
            <v>Axor Starck</v>
          </cell>
          <cell r="D19" t="str">
            <v>Classic single lever 220  basin mixer with pop-up waste set for washbowls</v>
          </cell>
          <cell r="E19" t="str">
            <v>chrome</v>
          </cell>
          <cell r="F19">
            <v>644.4</v>
          </cell>
          <cell r="G19" t="str">
            <v/>
          </cell>
          <cell r="H19" t="str">
            <v>1.18</v>
          </cell>
          <cell r="I19" t="str">
            <v/>
          </cell>
        </row>
        <row r="20">
          <cell r="A20" t="str">
            <v>10020XXX</v>
          </cell>
          <cell r="B20" t="str">
            <v>AX</v>
          </cell>
          <cell r="C20" t="str">
            <v>Axor Starck</v>
          </cell>
          <cell r="D20" t="str">
            <v>Classic single lever 220  basin mixer with pop-up waste set for washbowls</v>
          </cell>
          <cell r="E20" t="str">
            <v>Special Finishes</v>
          </cell>
          <cell r="F20">
            <v>966.6</v>
          </cell>
          <cell r="G20" t="str">
            <v/>
          </cell>
          <cell r="H20">
            <v>1.18</v>
          </cell>
          <cell r="I20" t="str">
            <v/>
          </cell>
        </row>
        <row r="21">
          <cell r="A21">
            <v>10028000</v>
          </cell>
          <cell r="B21" t="str">
            <v>AX</v>
          </cell>
          <cell r="C21" t="str">
            <v>Axor Starck</v>
          </cell>
          <cell r="D21" t="str">
            <v xml:space="preserve">Classic single lever basin mixer without pull-rod for washbowls </v>
          </cell>
          <cell r="E21" t="str">
            <v>chrome</v>
          </cell>
          <cell r="F21">
            <v>644.4</v>
          </cell>
          <cell r="G21" t="str">
            <v/>
          </cell>
          <cell r="H21" t="str">
            <v>1.18</v>
          </cell>
          <cell r="I21" t="str">
            <v/>
          </cell>
        </row>
        <row r="22">
          <cell r="A22" t="str">
            <v>10028XXX</v>
          </cell>
          <cell r="B22" t="str">
            <v>AX</v>
          </cell>
          <cell r="C22" t="str">
            <v>Axor Starck</v>
          </cell>
          <cell r="D22" t="str">
            <v xml:space="preserve">Classic single lever basin mixer without pull-rod for washbowls </v>
          </cell>
          <cell r="E22" t="str">
            <v>Special Finishes</v>
          </cell>
          <cell r="F22">
            <v>966.6</v>
          </cell>
          <cell r="G22" t="str">
            <v/>
          </cell>
          <cell r="H22">
            <v>1.18</v>
          </cell>
          <cell r="I22" t="str">
            <v/>
          </cell>
        </row>
        <row r="23">
          <cell r="A23">
            <v>10030000</v>
          </cell>
          <cell r="B23" t="str">
            <v>AX</v>
          </cell>
          <cell r="C23" t="str">
            <v>Axor Starck</v>
          </cell>
          <cell r="D23" t="str">
            <v>2-handle basin mixer 80 with pop-up waste set</v>
          </cell>
          <cell r="E23" t="str">
            <v>chrome</v>
          </cell>
          <cell r="F23">
            <v>517.30000000000007</v>
          </cell>
          <cell r="G23" t="str">
            <v/>
          </cell>
          <cell r="H23" t="str">
            <v>1.4</v>
          </cell>
          <cell r="I23" t="str">
            <v/>
          </cell>
        </row>
        <row r="24">
          <cell r="A24" t="str">
            <v>10030XXX</v>
          </cell>
          <cell r="B24" t="str">
            <v>AX</v>
          </cell>
          <cell r="C24" t="str">
            <v>Axor Starck</v>
          </cell>
          <cell r="D24" t="str">
            <v>2-handle basin mixer 80 with pop-up waste set</v>
          </cell>
          <cell r="E24" t="str">
            <v>Special Finishes</v>
          </cell>
          <cell r="F24">
            <v>776</v>
          </cell>
          <cell r="G24" t="str">
            <v/>
          </cell>
          <cell r="H24">
            <v>1.4</v>
          </cell>
          <cell r="I24" t="str">
            <v>Not available in polished red gold</v>
          </cell>
        </row>
        <row r="25">
          <cell r="A25">
            <v>10050000</v>
          </cell>
          <cell r="B25" t="str">
            <v>AX</v>
          </cell>
          <cell r="C25" t="str">
            <v>Axor Starck</v>
          </cell>
          <cell r="D25" t="str">
            <v>2-handle basin mixer 220 with pop-up waste set for washbowls</v>
          </cell>
          <cell r="E25" t="str">
            <v>chrome</v>
          </cell>
          <cell r="F25">
            <v>742.6</v>
          </cell>
          <cell r="G25" t="str">
            <v/>
          </cell>
          <cell r="H25" t="str">
            <v/>
          </cell>
          <cell r="I25" t="str">
            <v>Phasing out 31 December 2016</v>
          </cell>
        </row>
        <row r="26">
          <cell r="A26">
            <v>10070000</v>
          </cell>
          <cell r="B26" t="str">
            <v>AX</v>
          </cell>
          <cell r="C26" t="str">
            <v>Axor Starck X</v>
          </cell>
          <cell r="D26" t="str">
            <v>Single lever basin mixer 80 with pop-up waste set</v>
          </cell>
          <cell r="E26" t="str">
            <v>chrome</v>
          </cell>
          <cell r="F26">
            <v>578.9</v>
          </cell>
          <cell r="G26" t="str">
            <v/>
          </cell>
          <cell r="H26" t="str">
            <v>1.21</v>
          </cell>
          <cell r="I26" t="str">
            <v/>
          </cell>
        </row>
        <row r="27">
          <cell r="A27" t="str">
            <v>10070XXX</v>
          </cell>
          <cell r="B27" t="str">
            <v>AX</v>
          </cell>
          <cell r="C27" t="str">
            <v>Axor Starck X</v>
          </cell>
          <cell r="D27" t="str">
            <v>Single lever basin mixer 80 with pop-up waste set</v>
          </cell>
          <cell r="E27" t="str">
            <v>Special Finishes</v>
          </cell>
          <cell r="F27">
            <v>868.4</v>
          </cell>
          <cell r="G27" t="str">
            <v/>
          </cell>
          <cell r="H27">
            <v>1.21</v>
          </cell>
          <cell r="I27" t="str">
            <v/>
          </cell>
        </row>
        <row r="28">
          <cell r="A28">
            <v>10071000</v>
          </cell>
          <cell r="B28" t="str">
            <v>AX</v>
          </cell>
          <cell r="C28" t="str">
            <v>Axor Starck X</v>
          </cell>
          <cell r="D28" t="str">
            <v>Single lever basin mixer 190 without pull-rod</v>
          </cell>
          <cell r="E28" t="str">
            <v>chrome</v>
          </cell>
          <cell r="F28">
            <v>694.9</v>
          </cell>
          <cell r="G28" t="str">
            <v/>
          </cell>
          <cell r="H28" t="str">
            <v>1.21</v>
          </cell>
          <cell r="I28" t="str">
            <v/>
          </cell>
        </row>
        <row r="29">
          <cell r="A29" t="str">
            <v>10071XXX</v>
          </cell>
          <cell r="B29" t="str">
            <v>AX</v>
          </cell>
          <cell r="C29" t="str">
            <v>Axor Starck X</v>
          </cell>
          <cell r="D29" t="str">
            <v>Single lever basin mixer 190 without pull-rod</v>
          </cell>
          <cell r="E29" t="str">
            <v>Special Finishes</v>
          </cell>
          <cell r="F29">
            <v>1042.3999999999999</v>
          </cell>
          <cell r="G29" t="str">
            <v/>
          </cell>
          <cell r="H29">
            <v>1.21</v>
          </cell>
          <cell r="I29" t="str">
            <v/>
          </cell>
        </row>
        <row r="30">
          <cell r="A30">
            <v>10074000</v>
          </cell>
          <cell r="B30" t="str">
            <v>AX</v>
          </cell>
          <cell r="C30" t="str">
            <v>Axor Starck X</v>
          </cell>
          <cell r="D30" t="str">
            <v xml:space="preserve">Single lever basin mixer wall-mounted with spout 187 mm </v>
          </cell>
          <cell r="E30" t="str">
            <v>chrome</v>
          </cell>
          <cell r="F30">
            <v>895.30000000000007</v>
          </cell>
          <cell r="G30" t="str">
            <v/>
          </cell>
          <cell r="H30" t="str">
            <v/>
          </cell>
          <cell r="I30" t="str">
            <v>Phasing out 31 December 2017</v>
          </cell>
        </row>
        <row r="31">
          <cell r="A31">
            <v>10077000</v>
          </cell>
          <cell r="B31" t="str">
            <v>AX</v>
          </cell>
          <cell r="C31" t="str">
            <v>Axor Starck X</v>
          </cell>
          <cell r="D31" t="str">
            <v>Single lever basin mixer 100 without pull-rod</v>
          </cell>
          <cell r="E31" t="str">
            <v>chrome</v>
          </cell>
          <cell r="F31">
            <v>578.9</v>
          </cell>
          <cell r="G31" t="str">
            <v/>
          </cell>
          <cell r="H31" t="str">
            <v>1.21</v>
          </cell>
          <cell r="I31" t="str">
            <v/>
          </cell>
        </row>
        <row r="32">
          <cell r="A32" t="str">
            <v>10077XXX</v>
          </cell>
          <cell r="B32" t="str">
            <v>AX</v>
          </cell>
          <cell r="C32" t="str">
            <v>Axor Starck X</v>
          </cell>
          <cell r="D32" t="str">
            <v>Single lever basin mixer 100 without pull-rod</v>
          </cell>
          <cell r="E32" t="str">
            <v>Special Finishes</v>
          </cell>
          <cell r="F32">
            <v>868.4</v>
          </cell>
          <cell r="G32" t="str">
            <v/>
          </cell>
          <cell r="H32">
            <v>1.21</v>
          </cell>
          <cell r="I32" t="str">
            <v/>
          </cell>
        </row>
        <row r="33">
          <cell r="A33">
            <v>10080000</v>
          </cell>
          <cell r="B33" t="str">
            <v>AX</v>
          </cell>
          <cell r="C33" t="str">
            <v>Axor Starck X</v>
          </cell>
          <cell r="D33" t="str">
            <v>Single lever basin mixer 280 without pull-rod for washbowls</v>
          </cell>
          <cell r="E33" t="str">
            <v>chrome</v>
          </cell>
          <cell r="F33">
            <v>810.4</v>
          </cell>
          <cell r="G33" t="str">
            <v/>
          </cell>
          <cell r="H33" t="str">
            <v/>
          </cell>
          <cell r="I33" t="str">
            <v>Phasing out 31 December 2017</v>
          </cell>
        </row>
        <row r="34">
          <cell r="A34">
            <v>10084000</v>
          </cell>
          <cell r="B34" t="str">
            <v>AX</v>
          </cell>
          <cell r="C34" t="str">
            <v>Axor Starck X</v>
          </cell>
          <cell r="D34" t="str">
            <v>Single lever basin mixer 530 without pull-rod for washbowls</v>
          </cell>
          <cell r="E34" t="str">
            <v>chrome</v>
          </cell>
          <cell r="F34">
            <v>964.6</v>
          </cell>
          <cell r="G34" t="str">
            <v/>
          </cell>
          <cell r="H34" t="str">
            <v/>
          </cell>
          <cell r="I34" t="str">
            <v>Phasing out 31 December 2016</v>
          </cell>
        </row>
        <row r="35">
          <cell r="A35">
            <v>10101000</v>
          </cell>
          <cell r="B35" t="str">
            <v>AX</v>
          </cell>
          <cell r="C35" t="str">
            <v>Axor Starck</v>
          </cell>
          <cell r="D35" t="str">
            <v>Electronic basin mixer with temperature control battery-operated</v>
          </cell>
          <cell r="E35" t="str">
            <v>chrome</v>
          </cell>
          <cell r="F35">
            <v>801.1</v>
          </cell>
          <cell r="G35" t="str">
            <v/>
          </cell>
          <cell r="H35" t="str">
            <v>13.2</v>
          </cell>
          <cell r="I35" t="str">
            <v/>
          </cell>
        </row>
        <row r="36">
          <cell r="A36" t="str">
            <v>10101XXX</v>
          </cell>
          <cell r="B36" t="str">
            <v>AX</v>
          </cell>
          <cell r="C36" t="str">
            <v>Axor Starck</v>
          </cell>
          <cell r="D36" t="str">
            <v>Electronic basin mixer with temperature control battery-operated</v>
          </cell>
          <cell r="E36" t="str">
            <v>Special Finishes</v>
          </cell>
          <cell r="F36">
            <v>1201.6999999999998</v>
          </cell>
          <cell r="G36" t="str">
            <v/>
          </cell>
          <cell r="H36">
            <v>13.2</v>
          </cell>
          <cell r="I36" t="str">
            <v/>
          </cell>
        </row>
        <row r="37">
          <cell r="A37">
            <v>10102000</v>
          </cell>
          <cell r="B37" t="str">
            <v>AX</v>
          </cell>
          <cell r="C37" t="str">
            <v>Axor Starck</v>
          </cell>
          <cell r="D37" t="str">
            <v>Single lever basin mixer 80 for small basins with lever handle</v>
          </cell>
          <cell r="E37" t="str">
            <v>chrome</v>
          </cell>
          <cell r="F37">
            <v>306</v>
          </cell>
          <cell r="G37" t="str">
            <v/>
          </cell>
          <cell r="H37" t="str">
            <v>1.2</v>
          </cell>
          <cell r="I37" t="str">
            <v/>
          </cell>
        </row>
        <row r="38">
          <cell r="A38" t="str">
            <v>10102XXX</v>
          </cell>
          <cell r="B38" t="str">
            <v>AX</v>
          </cell>
          <cell r="C38" t="str">
            <v>Axor Starck</v>
          </cell>
          <cell r="D38" t="str">
            <v>Single lever basin mixer 80 for small basins with lever handle</v>
          </cell>
          <cell r="E38" t="str">
            <v>Special Finishes</v>
          </cell>
          <cell r="F38">
            <v>459</v>
          </cell>
          <cell r="G38" t="str">
            <v/>
          </cell>
          <cell r="H38">
            <v>1.2</v>
          </cell>
          <cell r="I38" t="str">
            <v/>
          </cell>
        </row>
        <row r="39">
          <cell r="A39">
            <v>10103000</v>
          </cell>
          <cell r="B39" t="str">
            <v>AX</v>
          </cell>
          <cell r="C39" t="str">
            <v>Axor Starck</v>
          </cell>
          <cell r="D39" t="str">
            <v>Single lever basin mixer 250 for wash bowls with lever handle without pull-rod</v>
          </cell>
          <cell r="E39" t="str">
            <v>chrome</v>
          </cell>
          <cell r="F39">
            <v>445</v>
          </cell>
          <cell r="G39" t="str">
            <v/>
          </cell>
          <cell r="H39" t="str">
            <v>1.3</v>
          </cell>
          <cell r="I39" t="str">
            <v/>
          </cell>
        </row>
        <row r="40">
          <cell r="A40" t="str">
            <v>10103XXX</v>
          </cell>
          <cell r="B40" t="str">
            <v>AX</v>
          </cell>
          <cell r="C40" t="str">
            <v>Axor Starck</v>
          </cell>
          <cell r="D40" t="str">
            <v>Single lever basin mixer 250 for wash bowls with lever handle without pull-rod</v>
          </cell>
          <cell r="E40" t="str">
            <v>Special Finishes</v>
          </cell>
          <cell r="F40">
            <v>667.5</v>
          </cell>
          <cell r="G40" t="str">
            <v/>
          </cell>
          <cell r="H40">
            <v>1.3</v>
          </cell>
          <cell r="I40" t="str">
            <v/>
          </cell>
        </row>
        <row r="41">
          <cell r="A41">
            <v>10106000</v>
          </cell>
          <cell r="B41" t="str">
            <v>AX</v>
          </cell>
          <cell r="C41" t="str">
            <v>Axor Starck</v>
          </cell>
          <cell r="D41" t="str">
            <v>Electronic basin mixer with temperature pre-adjustment battery-operated</v>
          </cell>
          <cell r="E41" t="str">
            <v>chrome</v>
          </cell>
          <cell r="F41">
            <v>728.6</v>
          </cell>
          <cell r="G41" t="str">
            <v/>
          </cell>
          <cell r="H41" t="str">
            <v>13.2</v>
          </cell>
          <cell r="I41" t="str">
            <v/>
          </cell>
        </row>
        <row r="42">
          <cell r="A42" t="str">
            <v>10106XXX</v>
          </cell>
          <cell r="B42" t="str">
            <v>AX</v>
          </cell>
          <cell r="C42" t="str">
            <v>Axor Starck</v>
          </cell>
          <cell r="D42" t="str">
            <v>Electronic basin mixer with temperature pre-adjustment battery-operated</v>
          </cell>
          <cell r="E42" t="str">
            <v>Special Finishes</v>
          </cell>
          <cell r="F42">
            <v>1092.9000000000001</v>
          </cell>
          <cell r="G42" t="str">
            <v/>
          </cell>
          <cell r="H42">
            <v>13.2</v>
          </cell>
          <cell r="I42" t="str">
            <v/>
          </cell>
        </row>
        <row r="43">
          <cell r="A43">
            <v>10111000</v>
          </cell>
          <cell r="B43" t="str">
            <v>AX</v>
          </cell>
          <cell r="C43" t="str">
            <v>Axor Starck</v>
          </cell>
          <cell r="D43" t="str">
            <v>Single lever basin mixer 90 with pop-up waste set</v>
          </cell>
          <cell r="E43" t="str">
            <v>chrome</v>
          </cell>
          <cell r="F43">
            <v>421.3</v>
          </cell>
          <cell r="G43" t="str">
            <v/>
          </cell>
          <cell r="H43" t="str">
            <v>1.2</v>
          </cell>
          <cell r="I43" t="str">
            <v/>
          </cell>
        </row>
        <row r="44">
          <cell r="A44" t="str">
            <v>10111XXX</v>
          </cell>
          <cell r="B44" t="str">
            <v>AX</v>
          </cell>
          <cell r="C44" t="str">
            <v>Axor Starck</v>
          </cell>
          <cell r="D44" t="str">
            <v>Single lever basin mixer 90 with pop-up waste set</v>
          </cell>
          <cell r="E44" t="str">
            <v>Special Finishes</v>
          </cell>
          <cell r="F44">
            <v>632</v>
          </cell>
          <cell r="G44" t="str">
            <v/>
          </cell>
          <cell r="H44">
            <v>1.2</v>
          </cell>
          <cell r="I44" t="str">
            <v/>
          </cell>
        </row>
        <row r="45">
          <cell r="A45">
            <v>10111009</v>
          </cell>
          <cell r="B45" t="str">
            <v>AX</v>
          </cell>
          <cell r="C45" t="str">
            <v>Axor Starck</v>
          </cell>
          <cell r="D45" t="str">
            <v>Single Lever Basin Mixer 195, 1/2" nut, 1 Tick</v>
          </cell>
          <cell r="E45" t="str">
            <v>chrome</v>
          </cell>
          <cell r="F45">
            <v>421.3</v>
          </cell>
          <cell r="G45" t="str">
            <v/>
          </cell>
          <cell r="H45" t="str">
            <v/>
          </cell>
          <cell r="I45" t="str">
            <v>Phasing out 31 December 2016</v>
          </cell>
        </row>
        <row r="46">
          <cell r="A46">
            <v>10116000</v>
          </cell>
          <cell r="B46" t="str">
            <v>AX</v>
          </cell>
          <cell r="C46" t="str">
            <v>Axor Starck</v>
          </cell>
          <cell r="D46" t="str">
            <v>Single lever basin mixer 70 with pop-up waste set for hand washbasins</v>
          </cell>
          <cell r="E46" t="str">
            <v>chrome</v>
          </cell>
          <cell r="F46">
            <v>393</v>
          </cell>
          <cell r="G46" t="str">
            <v/>
          </cell>
          <cell r="H46" t="str">
            <v>1.2</v>
          </cell>
          <cell r="I46" t="str">
            <v/>
          </cell>
        </row>
        <row r="47">
          <cell r="A47" t="str">
            <v>10116XXX</v>
          </cell>
          <cell r="B47" t="str">
            <v>AX</v>
          </cell>
          <cell r="C47" t="str">
            <v>Axor Starck</v>
          </cell>
          <cell r="D47" t="str">
            <v>Single lever basin mixer 70 with pop-up waste set for hand washbasins</v>
          </cell>
          <cell r="E47" t="str">
            <v>Special Finishes</v>
          </cell>
          <cell r="F47">
            <v>589.5</v>
          </cell>
          <cell r="G47" t="str">
            <v/>
          </cell>
          <cell r="H47">
            <v>1.2</v>
          </cell>
          <cell r="I47" t="str">
            <v/>
          </cell>
        </row>
        <row r="48">
          <cell r="A48">
            <v>10117000</v>
          </cell>
          <cell r="B48" t="str">
            <v>AX</v>
          </cell>
          <cell r="C48" t="str">
            <v>Axor Starck</v>
          </cell>
          <cell r="D48" t="str">
            <v>Single lever basin mixer 90 without pull-rod</v>
          </cell>
          <cell r="E48" t="str">
            <v>chrome</v>
          </cell>
          <cell r="F48">
            <v>421.3</v>
          </cell>
          <cell r="G48" t="str">
            <v/>
          </cell>
          <cell r="H48" t="str">
            <v>1.2</v>
          </cell>
          <cell r="I48" t="str">
            <v/>
          </cell>
        </row>
        <row r="49">
          <cell r="A49" t="str">
            <v>10117XXX</v>
          </cell>
          <cell r="B49" t="str">
            <v>AX</v>
          </cell>
          <cell r="C49" t="str">
            <v>Axor Starck</v>
          </cell>
          <cell r="D49" t="str">
            <v>Single lever basin mixer 90 without pull-rod</v>
          </cell>
          <cell r="E49" t="str">
            <v>Special Finishes</v>
          </cell>
          <cell r="F49">
            <v>632</v>
          </cell>
          <cell r="G49" t="str">
            <v/>
          </cell>
          <cell r="H49">
            <v>1.2</v>
          </cell>
          <cell r="I49" t="str">
            <v/>
          </cell>
        </row>
        <row r="50">
          <cell r="A50">
            <v>10120000</v>
          </cell>
          <cell r="B50" t="str">
            <v>AX</v>
          </cell>
          <cell r="C50" t="str">
            <v>Axor Starck</v>
          </cell>
          <cell r="D50" t="str">
            <v>Single lever basin mixer 250 with pop-up waste set for washbowls</v>
          </cell>
          <cell r="E50" t="str">
            <v>chrome</v>
          </cell>
          <cell r="F50">
            <v>644.4</v>
          </cell>
          <cell r="G50" t="str">
            <v/>
          </cell>
          <cell r="H50" t="str">
            <v/>
          </cell>
          <cell r="I50" t="str">
            <v>Phasing out 31 December 2016</v>
          </cell>
        </row>
        <row r="51">
          <cell r="A51">
            <v>10120009</v>
          </cell>
          <cell r="B51" t="str">
            <v>AX</v>
          </cell>
          <cell r="C51" t="str">
            <v>Axor Starck</v>
          </cell>
          <cell r="D51" t="str">
            <v>Single Lever Basin Mixer, 1/2" nut, 1 Tick</v>
          </cell>
          <cell r="E51" t="str">
            <v>chrome</v>
          </cell>
          <cell r="F51">
            <v>644.4</v>
          </cell>
          <cell r="G51" t="str">
            <v/>
          </cell>
          <cell r="H51" t="str">
            <v/>
          </cell>
          <cell r="I51" t="str">
            <v>Phasing out 31 December 2016</v>
          </cell>
        </row>
        <row r="52">
          <cell r="A52">
            <v>10123000</v>
          </cell>
          <cell r="B52" t="str">
            <v>AX</v>
          </cell>
          <cell r="C52" t="str">
            <v>Axor Starck</v>
          </cell>
          <cell r="D52" t="str">
            <v>Single lever basin mixer 170 without pull-rod</v>
          </cell>
          <cell r="E52" t="str">
            <v>chrome</v>
          </cell>
          <cell r="F52">
            <v>485.6</v>
          </cell>
          <cell r="G52" t="str">
            <v/>
          </cell>
          <cell r="H52" t="str">
            <v>1.3</v>
          </cell>
          <cell r="I52" t="str">
            <v/>
          </cell>
        </row>
        <row r="53">
          <cell r="A53" t="str">
            <v>10123XXX</v>
          </cell>
          <cell r="B53" t="str">
            <v>AX</v>
          </cell>
          <cell r="C53" t="str">
            <v>Axor Starck</v>
          </cell>
          <cell r="D53" t="str">
            <v>Single lever basin mixer 170 without pull-rod</v>
          </cell>
          <cell r="E53" t="str">
            <v>Special Finishes</v>
          </cell>
          <cell r="F53">
            <v>728.4</v>
          </cell>
          <cell r="G53" t="str">
            <v/>
          </cell>
          <cell r="H53">
            <v>1.3</v>
          </cell>
          <cell r="I53" t="str">
            <v/>
          </cell>
        </row>
        <row r="54">
          <cell r="A54">
            <v>10129000</v>
          </cell>
          <cell r="B54" t="str">
            <v>AX</v>
          </cell>
          <cell r="C54" t="str">
            <v>Axor Starck</v>
          </cell>
          <cell r="D54" t="str">
            <v>Single lever basin mixer 250 without pull-rod for washbowls</v>
          </cell>
          <cell r="E54" t="str">
            <v>chrome</v>
          </cell>
          <cell r="F54">
            <v>644.4</v>
          </cell>
          <cell r="G54" t="str">
            <v/>
          </cell>
          <cell r="H54" t="str">
            <v>1.3</v>
          </cell>
          <cell r="I54" t="str">
            <v/>
          </cell>
        </row>
        <row r="55">
          <cell r="A55" t="str">
            <v>10129XXX</v>
          </cell>
          <cell r="B55" t="str">
            <v>AX</v>
          </cell>
          <cell r="C55" t="str">
            <v>Axor Starck</v>
          </cell>
          <cell r="D55" t="str">
            <v>Single lever basin mixer 250 without pull-rod for washbowls</v>
          </cell>
          <cell r="E55" t="str">
            <v>Special Finishes</v>
          </cell>
          <cell r="F55">
            <v>966.6</v>
          </cell>
          <cell r="G55" t="str">
            <v/>
          </cell>
          <cell r="H55">
            <v>1.3</v>
          </cell>
          <cell r="I55" t="str">
            <v/>
          </cell>
        </row>
        <row r="56">
          <cell r="A56">
            <v>10132000</v>
          </cell>
          <cell r="B56" t="str">
            <v>AX</v>
          </cell>
          <cell r="C56" t="str">
            <v>Axor Starck</v>
          </cell>
          <cell r="D56" t="str">
            <v>2-hole basin mixer with pop-up waste set</v>
          </cell>
          <cell r="E56" t="str">
            <v>chrome</v>
          </cell>
          <cell r="F56">
            <v>500.20000000000005</v>
          </cell>
          <cell r="G56" t="str">
            <v/>
          </cell>
          <cell r="H56" t="str">
            <v/>
          </cell>
          <cell r="I56" t="str">
            <v>Phasing out 31 December 2016</v>
          </cell>
        </row>
        <row r="57">
          <cell r="A57">
            <v>10133000</v>
          </cell>
          <cell r="B57" t="str">
            <v>AX</v>
          </cell>
          <cell r="C57" t="str">
            <v>Axor Starck</v>
          </cell>
          <cell r="D57" t="str">
            <v>Classic 3-hole basin mixer with pop-up waste set</v>
          </cell>
          <cell r="E57" t="str">
            <v>chrome</v>
          </cell>
          <cell r="F57">
            <v>613.5</v>
          </cell>
          <cell r="G57" t="str">
            <v/>
          </cell>
          <cell r="H57" t="str">
            <v>1.18</v>
          </cell>
          <cell r="I57" t="str">
            <v/>
          </cell>
        </row>
        <row r="58">
          <cell r="A58" t="str">
            <v>10133XXX</v>
          </cell>
          <cell r="B58" t="str">
            <v>AX</v>
          </cell>
          <cell r="C58" t="str">
            <v>Axor Starck</v>
          </cell>
          <cell r="D58" t="str">
            <v>Classic 3-hole basin mixer with pop-up waste set</v>
          </cell>
          <cell r="E58" t="str">
            <v>Special Finishes</v>
          </cell>
          <cell r="F58">
            <v>920.30000000000007</v>
          </cell>
          <cell r="G58" t="str">
            <v/>
          </cell>
          <cell r="H58">
            <v>1.18</v>
          </cell>
          <cell r="I58" t="str">
            <v/>
          </cell>
        </row>
        <row r="59">
          <cell r="A59">
            <v>10140000</v>
          </cell>
          <cell r="B59" t="str">
            <v>AX</v>
          </cell>
          <cell r="C59" t="str">
            <v>Axor Starck</v>
          </cell>
          <cell r="D59" t="str">
            <v>Electronic basin mixer with temperature control with 230 V mains connection</v>
          </cell>
          <cell r="E59" t="str">
            <v>chrome</v>
          </cell>
          <cell r="F59">
            <v>881.30000000000007</v>
          </cell>
          <cell r="G59" t="str">
            <v/>
          </cell>
          <cell r="H59" t="str">
            <v>13.2</v>
          </cell>
          <cell r="I59" t="str">
            <v/>
          </cell>
        </row>
        <row r="60">
          <cell r="A60" t="str">
            <v>10140XXX</v>
          </cell>
          <cell r="B60" t="str">
            <v>AX</v>
          </cell>
          <cell r="C60" t="str">
            <v>Axor Starck</v>
          </cell>
          <cell r="D60" t="str">
            <v>Electronic basin mixer with temperature control with 230 V mains connection</v>
          </cell>
          <cell r="E60" t="str">
            <v>Special Finishes</v>
          </cell>
          <cell r="F60">
            <v>1322</v>
          </cell>
          <cell r="G60" t="str">
            <v/>
          </cell>
          <cell r="H60">
            <v>13.2</v>
          </cell>
          <cell r="I60" t="str">
            <v/>
          </cell>
        </row>
        <row r="61">
          <cell r="A61">
            <v>10145000</v>
          </cell>
          <cell r="B61" t="str">
            <v>AX</v>
          </cell>
          <cell r="C61" t="str">
            <v>Axor Starck</v>
          </cell>
          <cell r="D61" t="str">
            <v>Electronic basin mixer with temperature pre-adjustment with 230 V mains connection</v>
          </cell>
          <cell r="E61" t="str">
            <v>chrome</v>
          </cell>
          <cell r="F61">
            <v>801.1</v>
          </cell>
          <cell r="G61" t="str">
            <v/>
          </cell>
          <cell r="H61" t="str">
            <v>13.2</v>
          </cell>
          <cell r="I61" t="str">
            <v/>
          </cell>
        </row>
        <row r="62">
          <cell r="A62" t="str">
            <v>10145XXX</v>
          </cell>
          <cell r="B62" t="str">
            <v>AX</v>
          </cell>
          <cell r="C62" t="str">
            <v>Axor Starck</v>
          </cell>
          <cell r="D62" t="str">
            <v>Electronic basin mixer with temperature pre-adjustment with 230 V mains connection</v>
          </cell>
          <cell r="E62" t="str">
            <v>Special Finishes</v>
          </cell>
          <cell r="F62">
            <v>1201.6999999999998</v>
          </cell>
          <cell r="G62" t="str">
            <v/>
          </cell>
          <cell r="H62">
            <v>13.2</v>
          </cell>
          <cell r="I62" t="str">
            <v/>
          </cell>
        </row>
        <row r="63">
          <cell r="A63">
            <v>10180000</v>
          </cell>
          <cell r="B63" t="str">
            <v>AX</v>
          </cell>
          <cell r="C63" t="str">
            <v>Axor Starck X</v>
          </cell>
          <cell r="D63" t="str">
            <v>Electronic basin mixer with temperature control with 230 V mains connection</v>
          </cell>
          <cell r="E63" t="str">
            <v>chrome</v>
          </cell>
          <cell r="F63">
            <v>1080.3999999999999</v>
          </cell>
          <cell r="G63" t="str">
            <v/>
          </cell>
          <cell r="H63" t="str">
            <v/>
          </cell>
          <cell r="I63" t="str">
            <v>Phasing out 31 December 2017</v>
          </cell>
        </row>
        <row r="64">
          <cell r="A64">
            <v>10185000</v>
          </cell>
          <cell r="B64" t="str">
            <v>AX</v>
          </cell>
          <cell r="C64" t="str">
            <v>Axor Starck X</v>
          </cell>
          <cell r="D64" t="str">
            <v>Electronic basin mixer with temperature pre-adjustment with 230 V mains connection</v>
          </cell>
          <cell r="E64" t="str">
            <v>chrome</v>
          </cell>
          <cell r="F64">
            <v>1009.8000000000001</v>
          </cell>
          <cell r="G64" t="str">
            <v/>
          </cell>
          <cell r="H64" t="str">
            <v/>
          </cell>
          <cell r="I64" t="str">
            <v>Phasing out 31 December 2017</v>
          </cell>
        </row>
        <row r="65">
          <cell r="A65">
            <v>10200000</v>
          </cell>
          <cell r="B65" t="str">
            <v>AX</v>
          </cell>
          <cell r="C65" t="str">
            <v>Axor Starck</v>
          </cell>
          <cell r="D65" t="str">
            <v>Classic single lever bidet mixer with pop-up waste set</v>
          </cell>
          <cell r="E65" t="str">
            <v>chrome</v>
          </cell>
          <cell r="F65">
            <v>427.1</v>
          </cell>
          <cell r="G65" t="str">
            <v/>
          </cell>
          <cell r="H65" t="str">
            <v>1.19</v>
          </cell>
          <cell r="I65" t="str">
            <v/>
          </cell>
        </row>
        <row r="66">
          <cell r="A66" t="str">
            <v>10200XXX</v>
          </cell>
          <cell r="B66" t="str">
            <v>AX</v>
          </cell>
          <cell r="C66" t="str">
            <v>Axor Starck</v>
          </cell>
          <cell r="D66" t="str">
            <v>Classic single lever bidet mixer with pop-up waste set</v>
          </cell>
          <cell r="E66" t="str">
            <v>Special Finishes</v>
          </cell>
          <cell r="F66">
            <v>640.70000000000005</v>
          </cell>
          <cell r="G66" t="str">
            <v/>
          </cell>
          <cell r="H66">
            <v>1.19</v>
          </cell>
          <cell r="I66" t="str">
            <v/>
          </cell>
        </row>
        <row r="67">
          <cell r="A67">
            <v>10205000</v>
          </cell>
          <cell r="B67" t="str">
            <v>AX</v>
          </cell>
          <cell r="C67" t="str">
            <v>Axor Starck X</v>
          </cell>
          <cell r="D67" t="str">
            <v>Single lever bidet mixer with pop-up waste set</v>
          </cell>
          <cell r="E67" t="str">
            <v>chrome</v>
          </cell>
          <cell r="F67">
            <v>578.9</v>
          </cell>
          <cell r="G67" t="str">
            <v/>
          </cell>
          <cell r="H67" t="str">
            <v>1.21</v>
          </cell>
          <cell r="I67" t="str">
            <v/>
          </cell>
        </row>
        <row r="68">
          <cell r="A68" t="str">
            <v>10205XXX</v>
          </cell>
          <cell r="B68" t="str">
            <v>AX</v>
          </cell>
          <cell r="C68" t="str">
            <v>Axor Starck X</v>
          </cell>
          <cell r="D68" t="str">
            <v>Single lever bidet mixer with pop-up waste set</v>
          </cell>
          <cell r="E68" t="str">
            <v>Special Finishes</v>
          </cell>
          <cell r="F68">
            <v>868.4</v>
          </cell>
          <cell r="G68" t="str">
            <v/>
          </cell>
          <cell r="H68">
            <v>1.21</v>
          </cell>
          <cell r="I68" t="str">
            <v/>
          </cell>
        </row>
        <row r="69">
          <cell r="A69">
            <v>10211000</v>
          </cell>
          <cell r="B69" t="str">
            <v>AX</v>
          </cell>
          <cell r="C69" t="str">
            <v>Axor Starck</v>
          </cell>
          <cell r="D69" t="str">
            <v>Single lever bidet mixer with pop-up waste set</v>
          </cell>
          <cell r="E69" t="str">
            <v>chrome</v>
          </cell>
          <cell r="F69">
            <v>421.3</v>
          </cell>
          <cell r="G69" t="str">
            <v/>
          </cell>
          <cell r="H69" t="str">
            <v>1.5</v>
          </cell>
          <cell r="I69" t="str">
            <v/>
          </cell>
        </row>
        <row r="70">
          <cell r="A70" t="str">
            <v>10211XXX</v>
          </cell>
          <cell r="B70" t="str">
            <v>AX</v>
          </cell>
          <cell r="C70" t="str">
            <v>Axor Starck</v>
          </cell>
          <cell r="D70" t="str">
            <v>Single lever bidet mixer with pop-up waste set</v>
          </cell>
          <cell r="E70" t="str">
            <v>Special Finishes</v>
          </cell>
          <cell r="F70">
            <v>632</v>
          </cell>
          <cell r="G70" t="str">
            <v/>
          </cell>
          <cell r="H70">
            <v>1.5</v>
          </cell>
          <cell r="I70" t="str">
            <v/>
          </cell>
        </row>
        <row r="71">
          <cell r="A71">
            <v>10214000</v>
          </cell>
          <cell r="B71" t="str">
            <v>AX</v>
          </cell>
          <cell r="C71" t="str">
            <v>Axor Starck</v>
          </cell>
          <cell r="D71" t="str">
            <v>Single lever bidet mixer with lever handle with pop-up waste set</v>
          </cell>
          <cell r="E71" t="str">
            <v>chrome</v>
          </cell>
          <cell r="F71">
            <v>306</v>
          </cell>
          <cell r="G71" t="str">
            <v/>
          </cell>
          <cell r="H71" t="str">
            <v>1.5</v>
          </cell>
          <cell r="I71" t="str">
            <v/>
          </cell>
        </row>
        <row r="72">
          <cell r="A72" t="str">
            <v>10214XXX</v>
          </cell>
          <cell r="B72" t="str">
            <v>AX</v>
          </cell>
          <cell r="C72" t="str">
            <v>Axor Starck</v>
          </cell>
          <cell r="D72" t="str">
            <v>Single lever bidet mixer with lever handle with pop-up waste set</v>
          </cell>
          <cell r="E72" t="str">
            <v>Special Finishes</v>
          </cell>
          <cell r="F72">
            <v>459</v>
          </cell>
          <cell r="G72" t="str">
            <v/>
          </cell>
          <cell r="H72">
            <v>1.5</v>
          </cell>
          <cell r="I72" t="str">
            <v/>
          </cell>
        </row>
        <row r="73">
          <cell r="A73">
            <v>10300000</v>
          </cell>
          <cell r="B73" t="str">
            <v>AX</v>
          </cell>
          <cell r="C73" t="str">
            <v>Axor Starck</v>
          </cell>
          <cell r="D73" t="str">
            <v>Bidette 1jet hand shower/ Axor Starck single lever basin mixer set 1.60 m</v>
          </cell>
          <cell r="E73" t="str">
            <v>chrome</v>
          </cell>
          <cell r="F73">
            <v>459.20000000000005</v>
          </cell>
          <cell r="G73" t="str">
            <v/>
          </cell>
          <cell r="H73" t="str">
            <v>1.5</v>
          </cell>
          <cell r="I73" t="str">
            <v/>
          </cell>
        </row>
        <row r="74">
          <cell r="A74" t="str">
            <v>10300XXX</v>
          </cell>
          <cell r="B74" t="str">
            <v>AX</v>
          </cell>
          <cell r="C74" t="str">
            <v>Axor Starck</v>
          </cell>
          <cell r="D74" t="str">
            <v>Bidette 1jet hand shower/ Axor Starck single lever basin mixer set 1.60 m</v>
          </cell>
          <cell r="E74" t="str">
            <v>Special Finishes</v>
          </cell>
          <cell r="F74">
            <v>688.8</v>
          </cell>
          <cell r="G74" t="str">
            <v/>
          </cell>
          <cell r="H74">
            <v>1.5</v>
          </cell>
          <cell r="I74" t="str">
            <v/>
          </cell>
        </row>
        <row r="75">
          <cell r="A75">
            <v>10303180</v>
          </cell>
          <cell r="B75" t="str">
            <v>AX</v>
          </cell>
          <cell r="C75" t="str">
            <v/>
          </cell>
          <cell r="D75" t="str">
            <v>Basic set for 3-hole basin mixer for concealed installation wall-mounted</v>
          </cell>
          <cell r="E75" t="str">
            <v>n.a.</v>
          </cell>
          <cell r="F75">
            <v>215.1</v>
          </cell>
          <cell r="G75" t="str">
            <v/>
          </cell>
          <cell r="H75" t="str">
            <v>1.5</v>
          </cell>
          <cell r="I75" t="str">
            <v/>
          </cell>
        </row>
        <row r="76">
          <cell r="A76">
            <v>10313000</v>
          </cell>
          <cell r="B76" t="str">
            <v>AX</v>
          </cell>
          <cell r="C76" t="str">
            <v>Axor Starck</v>
          </cell>
          <cell r="D76" t="str">
            <v>3-hole basin mixer for concealed installation with spout 125 mm wall-mounted</v>
          </cell>
          <cell r="E76" t="str">
            <v>chrome</v>
          </cell>
          <cell r="F76">
            <v>459.5</v>
          </cell>
          <cell r="G76" t="str">
            <v/>
          </cell>
          <cell r="H76" t="str">
            <v>1.4</v>
          </cell>
          <cell r="I76" t="str">
            <v/>
          </cell>
        </row>
        <row r="77">
          <cell r="A77" t="str">
            <v>10313XXX</v>
          </cell>
          <cell r="B77" t="str">
            <v>AX</v>
          </cell>
          <cell r="C77" t="str">
            <v>Axor Starck</v>
          </cell>
          <cell r="D77" t="str">
            <v>3-hole basin mixer for concealed installation with spout 125 mm wall-mounted</v>
          </cell>
          <cell r="E77" t="str">
            <v>Special Finishes</v>
          </cell>
          <cell r="F77">
            <v>689.30000000000007</v>
          </cell>
          <cell r="G77" t="str">
            <v/>
          </cell>
          <cell r="H77">
            <v>1.4</v>
          </cell>
          <cell r="I77" t="str">
            <v>Not available in polished red gold</v>
          </cell>
        </row>
        <row r="78">
          <cell r="A78">
            <v>10402000</v>
          </cell>
          <cell r="B78" t="str">
            <v>AX</v>
          </cell>
          <cell r="C78" t="str">
            <v>Axor Starck X</v>
          </cell>
          <cell r="D78" t="str">
            <v>Single lever bath mixer for exposed installation</v>
          </cell>
          <cell r="E78" t="str">
            <v>chrome</v>
          </cell>
          <cell r="F78">
            <v>1106.5</v>
          </cell>
          <cell r="G78" t="str">
            <v/>
          </cell>
          <cell r="H78" t="str">
            <v>1.22</v>
          </cell>
          <cell r="I78" t="str">
            <v/>
          </cell>
        </row>
        <row r="79">
          <cell r="A79" t="str">
            <v>10402XXX</v>
          </cell>
          <cell r="B79" t="str">
            <v>AX</v>
          </cell>
          <cell r="C79" t="str">
            <v>Axor Starck X</v>
          </cell>
          <cell r="D79" t="str">
            <v>Single lever bath mixer for exposed installation</v>
          </cell>
          <cell r="E79" t="str">
            <v>Special Finishes</v>
          </cell>
          <cell r="F79">
            <v>1659.8</v>
          </cell>
          <cell r="G79" t="str">
            <v/>
          </cell>
          <cell r="H79">
            <v>1.22</v>
          </cell>
          <cell r="I79" t="str">
            <v/>
          </cell>
        </row>
        <row r="80">
          <cell r="A80">
            <v>10406000</v>
          </cell>
          <cell r="B80" t="str">
            <v>AX</v>
          </cell>
          <cell r="C80" t="str">
            <v>Axor Starck X</v>
          </cell>
          <cell r="D80" t="str">
            <v>Single lever bath mixer floor-standing</v>
          </cell>
          <cell r="E80" t="str">
            <v>chrome</v>
          </cell>
          <cell r="F80">
            <v>2159.9</v>
          </cell>
          <cell r="G80" t="str">
            <v/>
          </cell>
          <cell r="H80" t="str">
            <v>1.22</v>
          </cell>
          <cell r="I80" t="str">
            <v/>
          </cell>
        </row>
        <row r="81">
          <cell r="A81" t="str">
            <v>10406XXX</v>
          </cell>
          <cell r="B81" t="str">
            <v>AX</v>
          </cell>
          <cell r="C81" t="str">
            <v>Axor Starck X</v>
          </cell>
          <cell r="D81" t="str">
            <v>Single lever bath mixer floor-standing</v>
          </cell>
          <cell r="E81" t="str">
            <v>Special Finishes</v>
          </cell>
          <cell r="F81">
            <v>3239.9</v>
          </cell>
          <cell r="G81" t="str">
            <v/>
          </cell>
          <cell r="H81">
            <v>1.22</v>
          </cell>
          <cell r="I81" t="str">
            <v/>
          </cell>
        </row>
        <row r="82">
          <cell r="A82">
            <v>10410000</v>
          </cell>
          <cell r="B82" t="str">
            <v>AX</v>
          </cell>
          <cell r="C82" t="str">
            <v>Axor Starck</v>
          </cell>
          <cell r="D82" t="str">
            <v>Bath spout</v>
          </cell>
          <cell r="E82" t="str">
            <v>chrome</v>
          </cell>
          <cell r="F82">
            <v>166</v>
          </cell>
          <cell r="G82" t="str">
            <v/>
          </cell>
          <cell r="H82" t="str">
            <v>1.9</v>
          </cell>
          <cell r="I82" t="str">
            <v/>
          </cell>
        </row>
        <row r="83">
          <cell r="A83" t="str">
            <v>10410XXX</v>
          </cell>
          <cell r="B83" t="str">
            <v>AX</v>
          </cell>
          <cell r="C83" t="str">
            <v>Axor Starck</v>
          </cell>
          <cell r="D83" t="str">
            <v>Bath spout</v>
          </cell>
          <cell r="E83" t="str">
            <v>Special Finishes</v>
          </cell>
          <cell r="F83">
            <v>249</v>
          </cell>
          <cell r="G83" t="str">
            <v/>
          </cell>
          <cell r="H83">
            <v>1.9</v>
          </cell>
          <cell r="I83" t="str">
            <v/>
          </cell>
        </row>
        <row r="84">
          <cell r="A84">
            <v>10411000</v>
          </cell>
          <cell r="B84" t="str">
            <v>AX</v>
          </cell>
          <cell r="C84" t="str">
            <v>Axor Starck</v>
          </cell>
          <cell r="D84" t="str">
            <v>Single lever bath mixer for exposed installation</v>
          </cell>
          <cell r="E84" t="str">
            <v>chrome</v>
          </cell>
          <cell r="F84">
            <v>647</v>
          </cell>
          <cell r="G84" t="str">
            <v/>
          </cell>
          <cell r="H84" t="str">
            <v>1.6</v>
          </cell>
          <cell r="I84" t="str">
            <v/>
          </cell>
        </row>
        <row r="85">
          <cell r="A85" t="str">
            <v>10411XXX</v>
          </cell>
          <cell r="B85" t="str">
            <v>AX</v>
          </cell>
          <cell r="C85" t="str">
            <v>Axor Starck</v>
          </cell>
          <cell r="D85" t="str">
            <v>Single lever bath mixer for exposed installation</v>
          </cell>
          <cell r="E85" t="str">
            <v>Special Finishes</v>
          </cell>
          <cell r="F85">
            <v>970.5</v>
          </cell>
          <cell r="G85" t="str">
            <v/>
          </cell>
          <cell r="H85">
            <v>1.6</v>
          </cell>
          <cell r="I85" t="str">
            <v/>
          </cell>
        </row>
        <row r="86">
          <cell r="A86">
            <v>10414000</v>
          </cell>
          <cell r="B86" t="str">
            <v>AX</v>
          </cell>
          <cell r="C86" t="str">
            <v>Axor Starck</v>
          </cell>
          <cell r="D86" t="str">
            <v>Single Lever Bath Mixer for concealed installation</v>
          </cell>
          <cell r="E86" t="str">
            <v>chrome</v>
          </cell>
          <cell r="F86">
            <v>270.10000000000002</v>
          </cell>
          <cell r="G86" t="str">
            <v/>
          </cell>
          <cell r="H86" t="str">
            <v>1.8</v>
          </cell>
        </row>
        <row r="87">
          <cell r="A87" t="str">
            <v>10414XXX</v>
          </cell>
          <cell r="B87" t="str">
            <v>AX</v>
          </cell>
          <cell r="C87" t="str">
            <v>Axor Starck</v>
          </cell>
          <cell r="D87" t="str">
            <v>Single lever bath mixer for concealed installation</v>
          </cell>
          <cell r="E87" t="str">
            <v>Special Finishes</v>
          </cell>
          <cell r="F87">
            <v>405.20000000000005</v>
          </cell>
          <cell r="G87" t="str">
            <v/>
          </cell>
          <cell r="H87">
            <v>1.8</v>
          </cell>
        </row>
        <row r="88">
          <cell r="A88">
            <v>10415000</v>
          </cell>
          <cell r="B88" t="str">
            <v>AX</v>
          </cell>
          <cell r="C88" t="str">
            <v>Axor Starck</v>
          </cell>
          <cell r="D88" t="str">
            <v>Classic single lever bath mixer for concealed installation</v>
          </cell>
          <cell r="E88" t="str">
            <v>chrome</v>
          </cell>
          <cell r="F88">
            <v>269.90000000000003</v>
          </cell>
          <cell r="G88" t="str">
            <v/>
          </cell>
          <cell r="H88" t="str">
            <v>1.19</v>
          </cell>
          <cell r="I88" t="str">
            <v/>
          </cell>
        </row>
        <row r="89">
          <cell r="A89" t="str">
            <v>10415XXX</v>
          </cell>
          <cell r="B89" t="str">
            <v>AX</v>
          </cell>
          <cell r="C89" t="str">
            <v>Axor Starck</v>
          </cell>
          <cell r="D89" t="str">
            <v>Classic single lever bath mixer for concealed installation</v>
          </cell>
          <cell r="E89" t="str">
            <v>Special Finishes</v>
          </cell>
          <cell r="F89">
            <v>404.90000000000003</v>
          </cell>
          <cell r="G89" t="str">
            <v/>
          </cell>
          <cell r="H89">
            <v>1.19</v>
          </cell>
          <cell r="I89" t="str">
            <v/>
          </cell>
        </row>
        <row r="90">
          <cell r="A90">
            <v>10416000</v>
          </cell>
          <cell r="B90" t="str">
            <v>AX</v>
          </cell>
          <cell r="C90" t="str">
            <v>Axor Starck</v>
          </cell>
          <cell r="D90" t="str">
            <v>Single lever bath mixer for concealed installation</v>
          </cell>
          <cell r="E90" t="str">
            <v>chrome</v>
          </cell>
          <cell r="F90">
            <v>275.10000000000002</v>
          </cell>
          <cell r="G90" t="str">
            <v/>
          </cell>
          <cell r="H90" t="str">
            <v>1.8</v>
          </cell>
          <cell r="I90" t="str">
            <v/>
          </cell>
        </row>
        <row r="91">
          <cell r="A91" t="str">
            <v>10416XXX</v>
          </cell>
          <cell r="B91" t="str">
            <v>AX</v>
          </cell>
          <cell r="C91" t="str">
            <v>Axor Starck</v>
          </cell>
          <cell r="D91" t="str">
            <v>Single lever bath mixer for concealed installation</v>
          </cell>
          <cell r="E91" t="str">
            <v>Special Finishes</v>
          </cell>
          <cell r="F91">
            <v>412.70000000000005</v>
          </cell>
          <cell r="G91" t="str">
            <v/>
          </cell>
          <cell r="H91">
            <v>1.8</v>
          </cell>
          <cell r="I91" t="str">
            <v/>
          </cell>
        </row>
        <row r="92">
          <cell r="A92">
            <v>10418000</v>
          </cell>
          <cell r="B92" t="str">
            <v>AX</v>
          </cell>
          <cell r="C92" t="str">
            <v>Axor Starck</v>
          </cell>
          <cell r="D92" t="str">
            <v>Single lever bath mixer for concealed installation with integrated security combination according to EN1717</v>
          </cell>
          <cell r="E92" t="str">
            <v>chrome</v>
          </cell>
          <cell r="F92">
            <v>398.5</v>
          </cell>
          <cell r="G92" t="str">
            <v/>
          </cell>
          <cell r="H92" t="str">
            <v>1.8</v>
          </cell>
          <cell r="I92" t="str">
            <v/>
          </cell>
        </row>
        <row r="93">
          <cell r="A93" t="str">
            <v>10418XXX</v>
          </cell>
          <cell r="B93" t="str">
            <v>AX</v>
          </cell>
          <cell r="C93" t="str">
            <v>Axor Starck</v>
          </cell>
          <cell r="D93" t="str">
            <v>Single lever bath mixer for concealed installation with integrated security combination according to EN1717</v>
          </cell>
          <cell r="E93" t="str">
            <v>Special Finishes</v>
          </cell>
          <cell r="F93">
            <v>597.80000000000007</v>
          </cell>
          <cell r="G93" t="str">
            <v/>
          </cell>
          <cell r="H93">
            <v>1.8</v>
          </cell>
          <cell r="I93" t="str">
            <v xml:space="preserve">Not available in polished gold optic </v>
          </cell>
        </row>
        <row r="94">
          <cell r="A94">
            <v>10426000</v>
          </cell>
          <cell r="B94" t="str">
            <v>AX</v>
          </cell>
          <cell r="C94" t="str">
            <v>Axor Starck X</v>
          </cell>
          <cell r="D94" t="str">
            <v>Bath spout</v>
          </cell>
          <cell r="E94" t="str">
            <v>chrome</v>
          </cell>
          <cell r="F94">
            <v>391.70000000000005</v>
          </cell>
          <cell r="G94" t="str">
            <v/>
          </cell>
          <cell r="H94" t="str">
            <v>1.23</v>
          </cell>
          <cell r="I94" t="str">
            <v/>
          </cell>
        </row>
        <row r="95">
          <cell r="A95" t="str">
            <v>10426XXX</v>
          </cell>
          <cell r="B95" t="str">
            <v>AX</v>
          </cell>
          <cell r="C95" t="str">
            <v>Axor Starck X</v>
          </cell>
          <cell r="D95" t="str">
            <v>Bath spout</v>
          </cell>
          <cell r="E95" t="str">
            <v>Special Finishes</v>
          </cell>
          <cell r="F95">
            <v>587.6</v>
          </cell>
          <cell r="G95" t="str">
            <v/>
          </cell>
          <cell r="H95">
            <v>1.23</v>
          </cell>
          <cell r="I95" t="str">
            <v/>
          </cell>
        </row>
        <row r="96">
          <cell r="A96">
            <v>10427000</v>
          </cell>
          <cell r="B96" t="str">
            <v>AX</v>
          </cell>
          <cell r="C96" t="str">
            <v>Axor Starck</v>
          </cell>
          <cell r="D96" t="str">
            <v>Single lever bath mixer for concealed installation with integrated security combination according to EN1717</v>
          </cell>
          <cell r="E96" t="str">
            <v>chrome</v>
          </cell>
          <cell r="F96">
            <v>391</v>
          </cell>
          <cell r="G96" t="str">
            <v/>
          </cell>
          <cell r="H96" t="str">
            <v>1.8</v>
          </cell>
        </row>
        <row r="97">
          <cell r="A97" t="str">
            <v>10427XXX</v>
          </cell>
          <cell r="B97" t="str">
            <v>AX</v>
          </cell>
          <cell r="C97" t="str">
            <v>Axor Starck</v>
          </cell>
          <cell r="D97" t="str">
            <v>Single lever bath mixer for concealed installation with integrated security combination according to EN1717</v>
          </cell>
          <cell r="E97" t="str">
            <v>Special Finishes</v>
          </cell>
          <cell r="F97">
            <v>586.5</v>
          </cell>
          <cell r="G97" t="str">
            <v/>
          </cell>
          <cell r="H97">
            <v>1.8</v>
          </cell>
        </row>
        <row r="98">
          <cell r="A98">
            <v>10444000</v>
          </cell>
          <cell r="B98" t="str">
            <v>AX</v>
          </cell>
          <cell r="C98" t="str">
            <v>Axor Starck</v>
          </cell>
          <cell r="D98" t="str">
            <v>4-hole rim mounted bath mixer</v>
          </cell>
          <cell r="E98" t="str">
            <v>chrome</v>
          </cell>
          <cell r="F98">
            <v>816.6</v>
          </cell>
          <cell r="G98" t="str">
            <v/>
          </cell>
          <cell r="H98" t="str">
            <v>1.10</v>
          </cell>
        </row>
        <row r="99">
          <cell r="A99" t="str">
            <v>10444XXX</v>
          </cell>
          <cell r="B99" t="str">
            <v>AX</v>
          </cell>
          <cell r="C99" t="str">
            <v>Axor Starck</v>
          </cell>
          <cell r="D99" t="str">
            <v>4-hole rim mounted bath mixer</v>
          </cell>
          <cell r="E99" t="str">
            <v>Special Finishes</v>
          </cell>
          <cell r="F99">
            <v>1224.9000000000001</v>
          </cell>
          <cell r="G99" t="str">
            <v/>
          </cell>
          <cell r="H99">
            <v>1.1000000000000001</v>
          </cell>
        </row>
        <row r="100">
          <cell r="A100">
            <v>10445000</v>
          </cell>
          <cell r="B100" t="str">
            <v>AX</v>
          </cell>
          <cell r="C100" t="str">
            <v>Axor Starck X</v>
          </cell>
          <cell r="D100" t="str">
            <v>Single lever bath mixer for concealed installation</v>
          </cell>
          <cell r="E100" t="str">
            <v>chrome</v>
          </cell>
          <cell r="F100">
            <v>386.1</v>
          </cell>
          <cell r="G100" t="str">
            <v/>
          </cell>
          <cell r="H100" t="str">
            <v>1.23</v>
          </cell>
        </row>
        <row r="101">
          <cell r="A101" t="str">
            <v>10445XXX</v>
          </cell>
          <cell r="B101" t="str">
            <v>AX</v>
          </cell>
          <cell r="C101" t="str">
            <v>Axor Starck X</v>
          </cell>
          <cell r="D101" t="str">
            <v>Single lever bath mixer for concealed installation</v>
          </cell>
          <cell r="E101" t="str">
            <v>Special Finishes</v>
          </cell>
          <cell r="F101">
            <v>579.20000000000005</v>
          </cell>
          <cell r="G101" t="str">
            <v/>
          </cell>
          <cell r="H101">
            <v>1.23</v>
          </cell>
        </row>
        <row r="102">
          <cell r="A102">
            <v>10447000</v>
          </cell>
          <cell r="B102" t="str">
            <v>AX</v>
          </cell>
          <cell r="C102" t="str">
            <v>Axor Starck X</v>
          </cell>
          <cell r="D102" t="str">
            <v>Single lever bath mixer for concealed installation with integrated security combination according to EN1717</v>
          </cell>
          <cell r="E102" t="str">
            <v>chrome</v>
          </cell>
          <cell r="F102">
            <v>502.1</v>
          </cell>
          <cell r="G102" t="str">
            <v/>
          </cell>
          <cell r="H102" t="str">
            <v>1.23</v>
          </cell>
        </row>
        <row r="103">
          <cell r="A103" t="str">
            <v>10447XXX</v>
          </cell>
          <cell r="B103" t="str">
            <v>AX</v>
          </cell>
          <cell r="C103" t="str">
            <v>Axor Starck X</v>
          </cell>
          <cell r="D103" t="str">
            <v>Single lever bath mixer for concealed installation with integrated security combination according to EN1717</v>
          </cell>
          <cell r="E103" t="str">
            <v>Special Finishes</v>
          </cell>
          <cell r="F103">
            <v>753.2</v>
          </cell>
          <cell r="G103" t="str">
            <v/>
          </cell>
          <cell r="H103">
            <v>1.23</v>
          </cell>
        </row>
        <row r="104">
          <cell r="A104">
            <v>10451000</v>
          </cell>
          <cell r="B104" t="str">
            <v>AX</v>
          </cell>
          <cell r="C104" t="str">
            <v>Axor Starck</v>
          </cell>
          <cell r="D104" t="str">
            <v>4-hole tile mounted bath mixer</v>
          </cell>
          <cell r="E104" t="str">
            <v>chrome</v>
          </cell>
          <cell r="F104">
            <v>1134.5999999999999</v>
          </cell>
          <cell r="G104" t="str">
            <v/>
          </cell>
          <cell r="H104" t="str">
            <v>1.11</v>
          </cell>
        </row>
        <row r="105">
          <cell r="A105" t="str">
            <v>10451XXX</v>
          </cell>
          <cell r="B105" t="str">
            <v>AX</v>
          </cell>
          <cell r="C105" t="str">
            <v>Axor Starck</v>
          </cell>
          <cell r="D105" t="str">
            <v>4-hole tile mounted bath mixer</v>
          </cell>
          <cell r="E105" t="str">
            <v>Special Finishes</v>
          </cell>
          <cell r="F105">
            <v>1701.9</v>
          </cell>
          <cell r="G105" t="str">
            <v/>
          </cell>
          <cell r="H105">
            <v>1.1100000000000001</v>
          </cell>
        </row>
        <row r="106">
          <cell r="A106">
            <v>10452180</v>
          </cell>
          <cell r="B106" t="str">
            <v>AX</v>
          </cell>
          <cell r="C106" t="str">
            <v>Axor Starck</v>
          </cell>
          <cell r="D106" t="str">
            <v>Basic set for bath mixer floor-standing</v>
          </cell>
          <cell r="E106" t="str">
            <v>n.a.</v>
          </cell>
          <cell r="F106">
            <v>417.3</v>
          </cell>
          <cell r="G106" t="str">
            <v>8.14</v>
          </cell>
          <cell r="H106" t="str">
            <v>1.7</v>
          </cell>
        </row>
        <row r="107">
          <cell r="A107">
            <v>10455000</v>
          </cell>
          <cell r="B107" t="str">
            <v>AX</v>
          </cell>
          <cell r="C107" t="str">
            <v>Axor Starck</v>
          </cell>
          <cell r="D107" t="str">
            <v>Single lever bath mixer floor-standing</v>
          </cell>
          <cell r="E107" t="str">
            <v>chrome</v>
          </cell>
          <cell r="F107">
            <v>1382.9</v>
          </cell>
          <cell r="G107" t="str">
            <v/>
          </cell>
          <cell r="H107" t="str">
            <v>1.7</v>
          </cell>
        </row>
        <row r="108">
          <cell r="A108" t="str">
            <v>10455XXX</v>
          </cell>
          <cell r="B108" t="str">
            <v>AX</v>
          </cell>
          <cell r="C108" t="str">
            <v>Axor Starck</v>
          </cell>
          <cell r="D108" t="str">
            <v>Single lever bath mixer floor-standing</v>
          </cell>
          <cell r="E108" t="str">
            <v>Special Finishes</v>
          </cell>
          <cell r="F108">
            <v>2074.4</v>
          </cell>
          <cell r="G108" t="str">
            <v/>
          </cell>
          <cell r="H108">
            <v>1.7</v>
          </cell>
        </row>
        <row r="109">
          <cell r="A109">
            <v>10456000</v>
          </cell>
          <cell r="B109" t="str">
            <v>AX</v>
          </cell>
          <cell r="C109" t="str">
            <v>Axor Starck</v>
          </cell>
          <cell r="D109" t="str">
            <v>Single lever bath mixer floor-standing</v>
          </cell>
          <cell r="E109" t="str">
            <v>chrome</v>
          </cell>
          <cell r="F109">
            <v>1382.8999999999999</v>
          </cell>
          <cell r="G109" t="str">
            <v/>
          </cell>
          <cell r="H109" t="str">
            <v>1.6</v>
          </cell>
        </row>
        <row r="110">
          <cell r="A110" t="str">
            <v>10456XXX</v>
          </cell>
          <cell r="B110" t="str">
            <v>AX</v>
          </cell>
          <cell r="C110" t="str">
            <v>Axor Starck</v>
          </cell>
          <cell r="D110" t="str">
            <v>Single lever bath mixer floor-standing</v>
          </cell>
          <cell r="E110" t="str">
            <v>Special Finishes</v>
          </cell>
          <cell r="F110">
            <v>2074.4</v>
          </cell>
          <cell r="G110" t="str">
            <v/>
          </cell>
          <cell r="H110">
            <v>1.6</v>
          </cell>
        </row>
        <row r="111">
          <cell r="A111">
            <v>10458000</v>
          </cell>
          <cell r="B111" t="str">
            <v>AX</v>
          </cell>
          <cell r="C111" t="str">
            <v>Axor Starck</v>
          </cell>
          <cell r="D111" t="str">
            <v>2-handle bath mixer floor-standing</v>
          </cell>
          <cell r="E111" t="str">
            <v>chrome</v>
          </cell>
          <cell r="F111">
            <v>1409</v>
          </cell>
          <cell r="G111" t="str">
            <v/>
          </cell>
          <cell r="H111" t="str">
            <v>1.7</v>
          </cell>
        </row>
        <row r="112">
          <cell r="A112" t="str">
            <v>10458XXX</v>
          </cell>
          <cell r="B112" t="str">
            <v>AX</v>
          </cell>
          <cell r="C112" t="str">
            <v>Axor Starck</v>
          </cell>
          <cell r="D112" t="str">
            <v>2-handle bath mixer floor-standing</v>
          </cell>
          <cell r="E112" t="str">
            <v>Special Finishes</v>
          </cell>
          <cell r="F112">
            <v>2113.5</v>
          </cell>
          <cell r="G112" t="str">
            <v/>
          </cell>
          <cell r="H112">
            <v>1.7</v>
          </cell>
        </row>
        <row r="113">
          <cell r="A113">
            <v>10461000</v>
          </cell>
          <cell r="B113" t="str">
            <v>AX</v>
          </cell>
          <cell r="C113" t="str">
            <v>Axor Starck</v>
          </cell>
          <cell r="D113" t="str">
            <v>4-hole rim mounted thermostatic bath mixer</v>
          </cell>
          <cell r="E113" t="str">
            <v>chrome</v>
          </cell>
          <cell r="F113">
            <v>1016.4</v>
          </cell>
          <cell r="G113" t="str">
            <v/>
          </cell>
          <cell r="H113" t="str">
            <v>1.11</v>
          </cell>
        </row>
        <row r="114">
          <cell r="A114" t="str">
            <v>10461XXX</v>
          </cell>
          <cell r="B114" t="str">
            <v>AX</v>
          </cell>
          <cell r="C114" t="str">
            <v>Axor Starck</v>
          </cell>
          <cell r="D114" t="str">
            <v>4-hole rim mounted thermostatic bath mixer</v>
          </cell>
          <cell r="E114" t="str">
            <v>Special Finishes</v>
          </cell>
          <cell r="F114">
            <v>1524.6</v>
          </cell>
          <cell r="G114" t="str">
            <v/>
          </cell>
          <cell r="H114">
            <v>1.1100000000000001</v>
          </cell>
        </row>
        <row r="115">
          <cell r="A115">
            <v>10465000</v>
          </cell>
          <cell r="B115" t="str">
            <v>AX</v>
          </cell>
          <cell r="C115" t="str">
            <v>Axor Starck</v>
          </cell>
          <cell r="D115" t="str">
            <v>Single lever bath mixer for exposed installation</v>
          </cell>
          <cell r="E115" t="str">
            <v>chrome</v>
          </cell>
          <cell r="F115">
            <v>647</v>
          </cell>
          <cell r="G115" t="str">
            <v/>
          </cell>
          <cell r="H115" t="str">
            <v>1.6</v>
          </cell>
        </row>
        <row r="116">
          <cell r="A116" t="str">
            <v>10465XXX</v>
          </cell>
          <cell r="B116" t="str">
            <v>AX</v>
          </cell>
          <cell r="C116" t="str">
            <v>Axor Starck</v>
          </cell>
          <cell r="D116" t="str">
            <v>Single lever bath mixer for exposed installation</v>
          </cell>
          <cell r="E116" t="str">
            <v>Special Finishes</v>
          </cell>
          <cell r="F116">
            <v>970.5</v>
          </cell>
          <cell r="G116" t="str">
            <v/>
          </cell>
          <cell r="H116">
            <v>1.6</v>
          </cell>
        </row>
        <row r="117">
          <cell r="A117">
            <v>10466000</v>
          </cell>
          <cell r="B117" t="str">
            <v>AX</v>
          </cell>
          <cell r="C117" t="str">
            <v>Axor Starck</v>
          </cell>
          <cell r="D117" t="str">
            <v>4-hole tile mounted thermostatic bath mixer</v>
          </cell>
          <cell r="E117" t="str">
            <v>chrome</v>
          </cell>
          <cell r="F117">
            <v>1326.8999999999999</v>
          </cell>
          <cell r="G117" t="str">
            <v/>
          </cell>
          <cell r="H117" t="str">
            <v>1.12</v>
          </cell>
        </row>
        <row r="118">
          <cell r="A118" t="str">
            <v>10466XXX</v>
          </cell>
          <cell r="B118" t="str">
            <v>AX</v>
          </cell>
          <cell r="C118" t="str">
            <v>Axor Starck</v>
          </cell>
          <cell r="D118" t="str">
            <v>4-hole tile mounted thermostatic bath mixer</v>
          </cell>
          <cell r="E118" t="str">
            <v>Special Finishes</v>
          </cell>
          <cell r="F118">
            <v>1990.3999999999999</v>
          </cell>
          <cell r="G118" t="str">
            <v/>
          </cell>
          <cell r="H118">
            <v>1.1200000000000001</v>
          </cell>
        </row>
        <row r="119">
          <cell r="A119">
            <v>10480000</v>
          </cell>
          <cell r="B119" t="str">
            <v>AX</v>
          </cell>
          <cell r="C119" t="str">
            <v>Axor Starck</v>
          </cell>
          <cell r="D119" t="str">
            <v>2-hole rim mounted thermostatic bath mixer</v>
          </cell>
          <cell r="E119" t="str">
            <v>chrome</v>
          </cell>
          <cell r="F119">
            <v>227.4</v>
          </cell>
          <cell r="G119" t="str">
            <v/>
          </cell>
          <cell r="H119" t="str">
            <v>1.9</v>
          </cell>
        </row>
        <row r="120">
          <cell r="A120" t="str">
            <v>10480XXX</v>
          </cell>
          <cell r="B120" t="str">
            <v>AX</v>
          </cell>
          <cell r="C120" t="str">
            <v>Axor Starck</v>
          </cell>
          <cell r="D120" t="str">
            <v>2-hole rim mounted thermostatic bath mixer</v>
          </cell>
          <cell r="E120" t="str">
            <v>Special Finishes</v>
          </cell>
          <cell r="F120">
            <v>341.1</v>
          </cell>
          <cell r="G120" t="str">
            <v/>
          </cell>
          <cell r="H120">
            <v>1.9</v>
          </cell>
        </row>
        <row r="121">
          <cell r="A121">
            <v>10495000</v>
          </cell>
          <cell r="B121" t="str">
            <v>AX</v>
          </cell>
          <cell r="C121" t="str">
            <v>Axor Starck</v>
          </cell>
          <cell r="D121" t="str">
            <v>Extension 50 mm for bath spout</v>
          </cell>
          <cell r="E121" t="str">
            <v>chrome</v>
          </cell>
          <cell r="F121">
            <v>87.699999999999989</v>
          </cell>
          <cell r="G121" t="str">
            <v/>
          </cell>
          <cell r="H121" t="str">
            <v>1.9</v>
          </cell>
        </row>
        <row r="122">
          <cell r="A122" t="str">
            <v>10495XXX</v>
          </cell>
          <cell r="B122" t="str">
            <v>AX</v>
          </cell>
          <cell r="C122" t="str">
            <v>Axor Starck</v>
          </cell>
          <cell r="D122" t="str">
            <v>Extension 50 mm for bath spout</v>
          </cell>
          <cell r="E122" t="str">
            <v>Special Finishes</v>
          </cell>
          <cell r="F122">
            <v>131.6</v>
          </cell>
          <cell r="G122" t="str">
            <v/>
          </cell>
          <cell r="H122">
            <v>1.9</v>
          </cell>
        </row>
        <row r="123">
          <cell r="A123">
            <v>10531000</v>
          </cell>
          <cell r="B123" t="str">
            <v>AX</v>
          </cell>
          <cell r="C123" t="str">
            <v>Axor Starck</v>
          </cell>
          <cell r="D123" t="str">
            <v>Axor Starck 1jet baton hand shower</v>
          </cell>
          <cell r="E123" t="str">
            <v>chrome</v>
          </cell>
          <cell r="F123">
            <v>96.8</v>
          </cell>
          <cell r="G123" t="str">
            <v/>
          </cell>
          <cell r="H123" t="str">
            <v>11.44</v>
          </cell>
        </row>
        <row r="124">
          <cell r="A124" t="str">
            <v>10531XXX</v>
          </cell>
          <cell r="B124" t="str">
            <v>AX</v>
          </cell>
          <cell r="C124" t="str">
            <v>Axor Starck</v>
          </cell>
          <cell r="D124" t="str">
            <v>Axor Starck 1jet baton hand shower</v>
          </cell>
          <cell r="E124" t="str">
            <v>Special Finishes</v>
          </cell>
          <cell r="F124">
            <v>145.19999999999999</v>
          </cell>
          <cell r="G124" t="str">
            <v/>
          </cell>
          <cell r="H124">
            <v>11.44</v>
          </cell>
        </row>
        <row r="125">
          <cell r="A125">
            <v>10611000</v>
          </cell>
          <cell r="B125" t="str">
            <v>AX</v>
          </cell>
          <cell r="C125" t="str">
            <v>Axor Starck</v>
          </cell>
          <cell r="D125" t="str">
            <v>Single lever shower mixer for exposed installation</v>
          </cell>
          <cell r="E125" t="str">
            <v>chrome</v>
          </cell>
          <cell r="F125">
            <v>468.8</v>
          </cell>
          <cell r="G125" t="str">
            <v/>
          </cell>
          <cell r="H125" t="str">
            <v>1.12</v>
          </cell>
        </row>
        <row r="126">
          <cell r="A126" t="str">
            <v>10611XXX</v>
          </cell>
          <cell r="B126" t="str">
            <v>AX</v>
          </cell>
          <cell r="C126" t="str">
            <v>Axor Starck</v>
          </cell>
          <cell r="D126" t="str">
            <v>Single lever shower mixer for exposed installation</v>
          </cell>
          <cell r="E126" t="str">
            <v>Special Finishes</v>
          </cell>
          <cell r="F126">
            <v>703.2</v>
          </cell>
          <cell r="G126" t="str">
            <v/>
          </cell>
          <cell r="H126">
            <v>1.1200000000000001</v>
          </cell>
        </row>
        <row r="127">
          <cell r="A127">
            <v>10614000</v>
          </cell>
          <cell r="B127" t="str">
            <v>AX</v>
          </cell>
          <cell r="C127" t="str">
            <v>Axor Starck</v>
          </cell>
          <cell r="D127" t="str">
            <v>Single lever shower mixer for concealed installation</v>
          </cell>
          <cell r="E127" t="str">
            <v>chrome</v>
          </cell>
          <cell r="F127">
            <v>239</v>
          </cell>
          <cell r="G127" t="str">
            <v/>
          </cell>
          <cell r="H127" t="str">
            <v>1.13</v>
          </cell>
        </row>
        <row r="128">
          <cell r="A128" t="str">
            <v>10614XXX</v>
          </cell>
          <cell r="B128" t="str">
            <v>AX</v>
          </cell>
          <cell r="C128" t="str">
            <v>Axor Starck</v>
          </cell>
          <cell r="D128" t="str">
            <v>Single lever shower mixer for concealed installation</v>
          </cell>
          <cell r="E128" t="str">
            <v>Special Finishes</v>
          </cell>
          <cell r="F128">
            <v>358.5</v>
          </cell>
          <cell r="G128" t="str">
            <v/>
          </cell>
          <cell r="H128">
            <v>1.1299999999999999</v>
          </cell>
          <cell r="I128" t="str">
            <v>Not available in brushed red gold</v>
          </cell>
        </row>
        <row r="129">
          <cell r="A129">
            <v>10615000</v>
          </cell>
          <cell r="B129" t="str">
            <v>AX</v>
          </cell>
          <cell r="C129" t="str">
            <v>Axor Starck</v>
          </cell>
          <cell r="D129" t="str">
            <v>Classic single lever shower mixer for concealed installation</v>
          </cell>
          <cell r="E129" t="str">
            <v>chrome</v>
          </cell>
          <cell r="F129">
            <v>239</v>
          </cell>
          <cell r="G129" t="str">
            <v/>
          </cell>
          <cell r="H129" t="str">
            <v>1.19</v>
          </cell>
        </row>
        <row r="130">
          <cell r="A130" t="str">
            <v>10615XXX</v>
          </cell>
          <cell r="B130" t="str">
            <v>AX</v>
          </cell>
          <cell r="C130" t="str">
            <v>Axor Starck</v>
          </cell>
          <cell r="D130" t="str">
            <v>Classic single lever shower mixer for concealed installation</v>
          </cell>
          <cell r="E130" t="str">
            <v>Special Finishes</v>
          </cell>
          <cell r="F130">
            <v>358.5</v>
          </cell>
          <cell r="G130" t="str">
            <v/>
          </cell>
          <cell r="H130">
            <v>1.19</v>
          </cell>
        </row>
        <row r="131">
          <cell r="A131">
            <v>10616000</v>
          </cell>
          <cell r="B131" t="str">
            <v>AX</v>
          </cell>
          <cell r="C131" t="str">
            <v>Axor Starck</v>
          </cell>
          <cell r="D131" t="str">
            <v>Single lever shower mixer for concealed installation</v>
          </cell>
          <cell r="E131" t="str">
            <v>chrome</v>
          </cell>
          <cell r="F131">
            <v>239</v>
          </cell>
          <cell r="G131" t="str">
            <v/>
          </cell>
          <cell r="H131" t="str">
            <v>1.13</v>
          </cell>
        </row>
        <row r="132">
          <cell r="A132" t="str">
            <v>10616XXX</v>
          </cell>
          <cell r="B132" t="str">
            <v>AX</v>
          </cell>
          <cell r="C132" t="str">
            <v>Axor Starck</v>
          </cell>
          <cell r="D132" t="str">
            <v>Single lever shower mixer for concealed installation</v>
          </cell>
          <cell r="E132" t="str">
            <v>Special Finishes</v>
          </cell>
          <cell r="F132">
            <v>358.5</v>
          </cell>
          <cell r="G132" t="str">
            <v/>
          </cell>
          <cell r="H132">
            <v>1.1299999999999999</v>
          </cell>
        </row>
        <row r="133">
          <cell r="A133">
            <v>10621800</v>
          </cell>
          <cell r="B133" t="str">
            <v>AX</v>
          </cell>
          <cell r="C133" t="str">
            <v>Axor ShowerCollection</v>
          </cell>
          <cell r="D133" t="str">
            <v>ShowerHeaven 970 x 970 mm 3jet overhead shower without lighting</v>
          </cell>
          <cell r="E133" t="str">
            <v>stainless steel</v>
          </cell>
          <cell r="F133">
            <v>7248.3</v>
          </cell>
          <cell r="G133" t="str">
            <v/>
          </cell>
          <cell r="H133" t="str">
            <v>11.6</v>
          </cell>
        </row>
        <row r="134">
          <cell r="A134">
            <v>10623800</v>
          </cell>
          <cell r="B134" t="str">
            <v>AX</v>
          </cell>
          <cell r="C134" t="str">
            <v>Axor ShowerCollection</v>
          </cell>
          <cell r="D134" t="str">
            <v>ShowerHeaven 970 x 970 mm 3jet overhead shower with lighting</v>
          </cell>
          <cell r="E134" t="str">
            <v>stainless steel</v>
          </cell>
          <cell r="F134">
            <v>7907.4000000000005</v>
          </cell>
          <cell r="G134" t="str">
            <v/>
          </cell>
          <cell r="H134" t="str">
            <v>11.6</v>
          </cell>
        </row>
        <row r="135">
          <cell r="A135">
            <v>10625800</v>
          </cell>
          <cell r="B135" t="str">
            <v>AX</v>
          </cell>
          <cell r="C135" t="str">
            <v>Axor ShowerCollection</v>
          </cell>
          <cell r="D135" t="str">
            <v>ShowerHeaven 720 x 720 mm 3jet overhead shower without lighting</v>
          </cell>
          <cell r="E135" t="str">
            <v>stainless steel</v>
          </cell>
          <cell r="F135">
            <v>5930.5</v>
          </cell>
          <cell r="G135" t="str">
            <v/>
          </cell>
          <cell r="H135" t="str">
            <v>11.6</v>
          </cell>
        </row>
        <row r="136">
          <cell r="A136">
            <v>10627800</v>
          </cell>
          <cell r="B136" t="str">
            <v>AX</v>
          </cell>
          <cell r="C136" t="str">
            <v>Axor ShowerCollection</v>
          </cell>
          <cell r="D136" t="str">
            <v>ShowerHeaven 720 x 720 mm 3jet overhead shower with lighting</v>
          </cell>
          <cell r="E136" t="str">
            <v>stainless steel</v>
          </cell>
          <cell r="F136">
            <v>6589.5</v>
          </cell>
          <cell r="G136" t="str">
            <v/>
          </cell>
          <cell r="H136" t="str">
            <v>11.6</v>
          </cell>
        </row>
        <row r="137">
          <cell r="A137">
            <v>10628000</v>
          </cell>
          <cell r="B137" t="str">
            <v>AX</v>
          </cell>
          <cell r="C137" t="str">
            <v>AXOR ShowerCollection</v>
          </cell>
          <cell r="D137" t="str">
            <v>Shower Heaven 1200 / 300 4jet with lighting 2700 K</v>
          </cell>
          <cell r="E137" t="str">
            <v>chrome</v>
          </cell>
          <cell r="F137">
            <v>8500</v>
          </cell>
          <cell r="I137" t="str">
            <v>Available from October 2017</v>
          </cell>
        </row>
        <row r="138">
          <cell r="A138" t="str">
            <v>10628XXX</v>
          </cell>
          <cell r="B138" t="str">
            <v>AX</v>
          </cell>
          <cell r="C138" t="str">
            <v>AXOR ShowerCollection</v>
          </cell>
          <cell r="D138" t="str">
            <v>Shower Heaven 1200 / 300 4jet with lighting 2700 K</v>
          </cell>
          <cell r="E138" t="str">
            <v>Special Finishes</v>
          </cell>
          <cell r="F138">
            <v>12750</v>
          </cell>
          <cell r="I138" t="str">
            <v>Available from October 2017</v>
          </cell>
        </row>
        <row r="139">
          <cell r="A139">
            <v>10629000</v>
          </cell>
          <cell r="B139" t="str">
            <v>AX</v>
          </cell>
          <cell r="C139" t="str">
            <v>AXOR ShowerCollection</v>
          </cell>
          <cell r="D139" t="str">
            <v>ShowerHeaven 1200 / 300 4jet with lighting 3700 K</v>
          </cell>
          <cell r="E139" t="str">
            <v>chrome</v>
          </cell>
          <cell r="F139">
            <v>8500</v>
          </cell>
          <cell r="I139" t="str">
            <v>Available from October 2017</v>
          </cell>
        </row>
        <row r="140">
          <cell r="A140" t="str">
            <v>10629XXX</v>
          </cell>
          <cell r="B140" t="str">
            <v>AX</v>
          </cell>
          <cell r="C140" t="str">
            <v>AXOR ShowerCollection</v>
          </cell>
          <cell r="D140" t="str">
            <v>ShowerHeaven 1200 / 300 4jet with lighting 3700 K</v>
          </cell>
          <cell r="E140" t="str">
            <v>Special Finishes</v>
          </cell>
          <cell r="F140">
            <v>12750</v>
          </cell>
          <cell r="I140" t="str">
            <v>Available from October 2017</v>
          </cell>
        </row>
        <row r="141">
          <cell r="A141">
            <v>10637000</v>
          </cell>
          <cell r="B141" t="str">
            <v>AX</v>
          </cell>
          <cell r="C141" t="str">
            <v>AXOR ShowerCollection</v>
          </cell>
          <cell r="D141" t="str">
            <v>ShowerHeaven 1200 / 300 4jet without lighting</v>
          </cell>
          <cell r="E141" t="str">
            <v>chrome</v>
          </cell>
          <cell r="F141">
            <v>7500</v>
          </cell>
          <cell r="I141" t="str">
            <v>Available from October 2017</v>
          </cell>
        </row>
        <row r="142">
          <cell r="A142" t="str">
            <v>10637XXX</v>
          </cell>
          <cell r="B142" t="str">
            <v>AX</v>
          </cell>
          <cell r="C142" t="str">
            <v>AXOR ShowerCollection</v>
          </cell>
          <cell r="D142" t="str">
            <v>ShowerHeaven 1200 / 300 4jet without lighting</v>
          </cell>
          <cell r="E142" t="str">
            <v>Special Finishes</v>
          </cell>
          <cell r="F142">
            <v>11250</v>
          </cell>
          <cell r="I142" t="str">
            <v>Available from October 2017</v>
          </cell>
        </row>
        <row r="143">
          <cell r="A143">
            <v>10645000</v>
          </cell>
          <cell r="B143" t="str">
            <v>AX</v>
          </cell>
          <cell r="C143" t="str">
            <v>Axor Starck X</v>
          </cell>
          <cell r="D143" t="str">
            <v>Single lever shower mixer for concealed installation</v>
          </cell>
          <cell r="E143" t="str">
            <v>chrome</v>
          </cell>
          <cell r="F143">
            <v>347.90000000000003</v>
          </cell>
          <cell r="G143" t="str">
            <v/>
          </cell>
          <cell r="H143" t="str">
            <v>1.24</v>
          </cell>
        </row>
        <row r="144">
          <cell r="A144" t="str">
            <v>10645XXX</v>
          </cell>
          <cell r="B144" t="str">
            <v>AX</v>
          </cell>
          <cell r="C144" t="str">
            <v>Axor Starck X</v>
          </cell>
          <cell r="D144" t="str">
            <v>Single lever shower mixer for concealed installation</v>
          </cell>
          <cell r="E144" t="str">
            <v>Special Finishes</v>
          </cell>
          <cell r="F144">
            <v>521.9</v>
          </cell>
          <cell r="G144" t="str">
            <v/>
          </cell>
          <cell r="H144">
            <v>1.24</v>
          </cell>
        </row>
        <row r="145">
          <cell r="A145">
            <v>10650180</v>
          </cell>
          <cell r="B145" t="str">
            <v>AX</v>
          </cell>
          <cell r="C145" t="str">
            <v>Axor ShowerCollection</v>
          </cell>
          <cell r="D145" t="str">
            <v>Basic set for hand shower module for concealed installation 12 x 12</v>
          </cell>
          <cell r="E145" t="str">
            <v>n.a.</v>
          </cell>
          <cell r="F145">
            <v>180.6</v>
          </cell>
          <cell r="G145" t="str">
            <v/>
          </cell>
          <cell r="H145" t="str">
            <v>11.12</v>
          </cell>
        </row>
        <row r="146">
          <cell r="A146">
            <v>10651000</v>
          </cell>
          <cell r="B146" t="str">
            <v>AX</v>
          </cell>
          <cell r="C146" t="str">
            <v>Axor ShowerCollection</v>
          </cell>
          <cell r="D146" t="str">
            <v>Hand shower module for concealed installation 12 x 12</v>
          </cell>
          <cell r="E146" t="str">
            <v>chrome</v>
          </cell>
          <cell r="F146">
            <v>699</v>
          </cell>
          <cell r="G146" t="str">
            <v/>
          </cell>
          <cell r="H146" t="str">
            <v>11.12</v>
          </cell>
        </row>
        <row r="147">
          <cell r="A147" t="str">
            <v>10651XXX</v>
          </cell>
          <cell r="B147" t="str">
            <v>AX</v>
          </cell>
          <cell r="C147" t="str">
            <v>Axor ShowerCollection</v>
          </cell>
          <cell r="D147" t="str">
            <v>Hand shower module for concealed installation 12 x 12</v>
          </cell>
          <cell r="E147" t="str">
            <v>Special Finishes</v>
          </cell>
          <cell r="F147">
            <v>1048.5</v>
          </cell>
          <cell r="G147" t="str">
            <v/>
          </cell>
          <cell r="H147">
            <v>11.12</v>
          </cell>
        </row>
        <row r="148">
          <cell r="A148">
            <v>10665000</v>
          </cell>
          <cell r="B148" t="str">
            <v>AX</v>
          </cell>
          <cell r="C148" t="str">
            <v>Axor Starck</v>
          </cell>
          <cell r="D148" t="str">
            <v>Single lever shower mixer for exposed installation</v>
          </cell>
          <cell r="E148" t="str">
            <v>chrome</v>
          </cell>
          <cell r="F148">
            <v>468.8</v>
          </cell>
          <cell r="G148" t="str">
            <v/>
          </cell>
          <cell r="H148" t="str">
            <v>1.13</v>
          </cell>
        </row>
        <row r="149">
          <cell r="A149" t="str">
            <v>10665XXX</v>
          </cell>
          <cell r="B149" t="str">
            <v>AX</v>
          </cell>
          <cell r="C149" t="str">
            <v>Axor Starck</v>
          </cell>
          <cell r="D149" t="str">
            <v>Single lever shower mixer for exposed installation</v>
          </cell>
          <cell r="E149" t="str">
            <v>Special Finishes</v>
          </cell>
          <cell r="F149">
            <v>703.2</v>
          </cell>
          <cell r="G149" t="str">
            <v/>
          </cell>
          <cell r="H149">
            <v>1.1299999999999999</v>
          </cell>
        </row>
        <row r="150">
          <cell r="A150">
            <v>10700000</v>
          </cell>
          <cell r="B150" t="str">
            <v>AX</v>
          </cell>
          <cell r="C150" t="str">
            <v>Axor Starck</v>
          </cell>
          <cell r="D150" t="str">
            <v>Thermostatic mixer for concealed installation with shut-off valve</v>
          </cell>
          <cell r="E150" t="str">
            <v>chrome</v>
          </cell>
          <cell r="F150">
            <v>636.9</v>
          </cell>
          <cell r="G150" t="str">
            <v/>
          </cell>
          <cell r="H150" t="str">
            <v>1.15</v>
          </cell>
        </row>
        <row r="151">
          <cell r="A151" t="str">
            <v>10700XXX</v>
          </cell>
          <cell r="B151" t="str">
            <v>AX</v>
          </cell>
          <cell r="C151" t="str">
            <v>Axor Starck</v>
          </cell>
          <cell r="D151" t="str">
            <v>Thermostatic mixer for concealed installation with shut-off valve</v>
          </cell>
          <cell r="E151" t="str">
            <v>Special Finishes</v>
          </cell>
          <cell r="F151">
            <v>955.4</v>
          </cell>
          <cell r="G151" t="str">
            <v/>
          </cell>
          <cell r="H151">
            <v>1.1499999999999999</v>
          </cell>
        </row>
        <row r="152">
          <cell r="A152">
            <v>10706000</v>
          </cell>
          <cell r="B152" t="str">
            <v>AX</v>
          </cell>
          <cell r="C152" t="str">
            <v>Axor Starck X</v>
          </cell>
          <cell r="D152" t="str">
            <v>Thermostatic mixer for concealed installation with shut-off valve</v>
          </cell>
          <cell r="E152" t="str">
            <v>chrome</v>
          </cell>
          <cell r="F152">
            <v>694.9</v>
          </cell>
          <cell r="G152" t="str">
            <v/>
          </cell>
          <cell r="H152" t="str">
            <v>1.24</v>
          </cell>
        </row>
        <row r="153">
          <cell r="A153" t="str">
            <v>10706XXX</v>
          </cell>
          <cell r="B153" t="str">
            <v>AX</v>
          </cell>
          <cell r="C153" t="str">
            <v>Axor Starck X</v>
          </cell>
          <cell r="D153" t="str">
            <v>Thermostatic mixer for concealed installation with shut-off valve</v>
          </cell>
          <cell r="E153" t="str">
            <v>Special Finishes</v>
          </cell>
          <cell r="F153">
            <v>1042.3999999999999</v>
          </cell>
          <cell r="G153" t="str">
            <v/>
          </cell>
          <cell r="H153">
            <v>1.24</v>
          </cell>
        </row>
        <row r="154">
          <cell r="A154">
            <v>10710000</v>
          </cell>
          <cell r="B154" t="str">
            <v>AX</v>
          </cell>
          <cell r="C154" t="str">
            <v>Axor Starck</v>
          </cell>
          <cell r="D154" t="str">
            <v>Thermostatic mixer 43 l/min for concealed installation</v>
          </cell>
          <cell r="E154" t="str">
            <v>chrome</v>
          </cell>
          <cell r="F154">
            <v>521.70000000000005</v>
          </cell>
          <cell r="G154" t="str">
            <v/>
          </cell>
          <cell r="H154" t="str">
            <v>1.15</v>
          </cell>
        </row>
        <row r="155">
          <cell r="A155" t="str">
            <v>10710XXX</v>
          </cell>
          <cell r="B155" t="str">
            <v>AX</v>
          </cell>
          <cell r="C155" t="str">
            <v>Axor Starck</v>
          </cell>
          <cell r="D155" t="str">
            <v>Thermostatic mixer 43 l/min for concealed installation</v>
          </cell>
          <cell r="E155" t="str">
            <v>Special Finishes</v>
          </cell>
          <cell r="F155">
            <v>782.6</v>
          </cell>
          <cell r="G155" t="str">
            <v/>
          </cell>
          <cell r="H155">
            <v>1.1499999999999999</v>
          </cell>
        </row>
        <row r="156">
          <cell r="A156">
            <v>10715000</v>
          </cell>
          <cell r="B156" t="str">
            <v>AX</v>
          </cell>
          <cell r="C156" t="str">
            <v>Axor Starck</v>
          </cell>
          <cell r="D156" t="str">
            <v>Thermostatic mixer highflow 59 l/min for concealed installation</v>
          </cell>
          <cell r="E156" t="str">
            <v>chrome</v>
          </cell>
          <cell r="F156">
            <v>597.70000000000005</v>
          </cell>
          <cell r="G156" t="str">
            <v/>
          </cell>
          <cell r="H156" t="str">
            <v>1.15</v>
          </cell>
        </row>
        <row r="157">
          <cell r="A157" t="str">
            <v>10715XXX</v>
          </cell>
          <cell r="B157" t="str">
            <v>AX</v>
          </cell>
          <cell r="C157" t="str">
            <v>Axor Starck</v>
          </cell>
          <cell r="D157" t="str">
            <v>Thermostatic mixer highflow 59 l/min for concealed installation</v>
          </cell>
          <cell r="E157" t="str">
            <v>Special Finishes</v>
          </cell>
          <cell r="F157">
            <v>896.6</v>
          </cell>
          <cell r="G157" t="str">
            <v/>
          </cell>
          <cell r="H157">
            <v>1.1499999999999999</v>
          </cell>
        </row>
        <row r="158">
          <cell r="A158">
            <v>10716000</v>
          </cell>
          <cell r="B158" t="str">
            <v>AX</v>
          </cell>
          <cell r="C158" t="str">
            <v>Axor Starck X</v>
          </cell>
          <cell r="D158" t="str">
            <v>Thermostatic mixer 43 l/min for concealed installation</v>
          </cell>
          <cell r="E158" t="str">
            <v>chrome</v>
          </cell>
          <cell r="F158">
            <v>571.20000000000005</v>
          </cell>
          <cell r="G158" t="str">
            <v/>
          </cell>
          <cell r="H158" t="str">
            <v>1.24</v>
          </cell>
        </row>
        <row r="159">
          <cell r="A159" t="str">
            <v>10716XXX</v>
          </cell>
          <cell r="B159" t="str">
            <v>AX</v>
          </cell>
          <cell r="C159" t="str">
            <v>Axor Starck X</v>
          </cell>
          <cell r="D159" t="str">
            <v>Thermostatic mixer 43 l/min for concealed installation</v>
          </cell>
          <cell r="E159" t="str">
            <v>Special Finishes</v>
          </cell>
          <cell r="F159">
            <v>856.8</v>
          </cell>
          <cell r="G159" t="str">
            <v/>
          </cell>
          <cell r="H159">
            <v>1.24</v>
          </cell>
        </row>
        <row r="160">
          <cell r="A160">
            <v>10717000</v>
          </cell>
          <cell r="B160" t="str">
            <v>AX</v>
          </cell>
          <cell r="C160" t="str">
            <v>Axor Starck X</v>
          </cell>
          <cell r="D160" t="str">
            <v>Thermostatic mixer highflow 59 l/min for concealed installation</v>
          </cell>
          <cell r="E160" t="str">
            <v>chrome</v>
          </cell>
          <cell r="F160">
            <v>663.9</v>
          </cell>
          <cell r="G160" t="str">
            <v/>
          </cell>
          <cell r="H160" t="str">
            <v>1.24</v>
          </cell>
        </row>
        <row r="161">
          <cell r="A161" t="str">
            <v>10717XXX</v>
          </cell>
          <cell r="B161" t="str">
            <v>AX</v>
          </cell>
          <cell r="C161" t="str">
            <v>Axor Starck X</v>
          </cell>
          <cell r="D161" t="str">
            <v>Thermostatic mixer highflow 59 l/min for concealed installation</v>
          </cell>
          <cell r="E161" t="str">
            <v>Special Finishes</v>
          </cell>
          <cell r="F161">
            <v>995.9</v>
          </cell>
          <cell r="G161" t="str">
            <v/>
          </cell>
          <cell r="H161">
            <v>1.24</v>
          </cell>
        </row>
        <row r="162">
          <cell r="A162">
            <v>10720000</v>
          </cell>
          <cell r="B162" t="str">
            <v>AX</v>
          </cell>
          <cell r="C162" t="str">
            <v>Axor Starck</v>
          </cell>
          <cell r="D162" t="str">
            <v>Thermostatic mixer for concealed installation with shut-off/ diverter valve</v>
          </cell>
          <cell r="E162" t="str">
            <v>chrome</v>
          </cell>
          <cell r="F162">
            <v>730.4</v>
          </cell>
          <cell r="G162" t="str">
            <v/>
          </cell>
          <cell r="H162" t="str">
            <v>1.16</v>
          </cell>
        </row>
        <row r="163">
          <cell r="A163" t="str">
            <v>10720XXX</v>
          </cell>
          <cell r="B163" t="str">
            <v>AX</v>
          </cell>
          <cell r="C163" t="str">
            <v>Axor Starck</v>
          </cell>
          <cell r="D163" t="str">
            <v>Thermostatic mixer for concealed installation with shut-off/ diverter valve</v>
          </cell>
          <cell r="E163" t="str">
            <v>Special Finishes</v>
          </cell>
          <cell r="F163">
            <v>1095.5999999999999</v>
          </cell>
          <cell r="G163" t="str">
            <v/>
          </cell>
          <cell r="H163">
            <v>1.1599999999999999</v>
          </cell>
        </row>
        <row r="164">
          <cell r="A164">
            <v>10726000</v>
          </cell>
          <cell r="B164" t="str">
            <v>AX</v>
          </cell>
          <cell r="C164" t="str">
            <v>Axor Starck X</v>
          </cell>
          <cell r="D164" t="str">
            <v>Thermostatic mixer for concealed installation with shut-off/ diverter valve</v>
          </cell>
          <cell r="E164" t="str">
            <v>chrome</v>
          </cell>
          <cell r="F164">
            <v>787.4</v>
          </cell>
          <cell r="G164" t="str">
            <v/>
          </cell>
          <cell r="H164" t="str">
            <v>1.25</v>
          </cell>
        </row>
        <row r="165">
          <cell r="A165" t="str">
            <v>10726XXX</v>
          </cell>
          <cell r="B165" t="str">
            <v>AX</v>
          </cell>
          <cell r="C165" t="str">
            <v>Axor Starck X</v>
          </cell>
          <cell r="D165" t="str">
            <v>Thermostatic mixer for concealed installation with shut-off/ diverter valve</v>
          </cell>
          <cell r="E165" t="str">
            <v>Special Finishes</v>
          </cell>
          <cell r="F165">
            <v>1181.0999999999999</v>
          </cell>
          <cell r="G165" t="str">
            <v/>
          </cell>
          <cell r="H165">
            <v>1.25</v>
          </cell>
          <cell r="I165" t="str">
            <v>Not available in polished gold optic</v>
          </cell>
        </row>
        <row r="166">
          <cell r="A166">
            <v>10750180</v>
          </cell>
          <cell r="B166" t="str">
            <v>AX</v>
          </cell>
          <cell r="C166" t="str">
            <v>Axor ShowerCollection</v>
          </cell>
          <cell r="D166" t="str">
            <v>Basic set for thermostatic module for concealed installation 36 x 12</v>
          </cell>
          <cell r="E166" t="str">
            <v>n.a.</v>
          </cell>
          <cell r="F166">
            <v>848.80000000000007</v>
          </cell>
          <cell r="G166" t="str">
            <v/>
          </cell>
          <cell r="H166" t="str">
            <v>2.10</v>
          </cell>
        </row>
        <row r="167">
          <cell r="A167">
            <v>10751000</v>
          </cell>
          <cell r="B167" t="str">
            <v>AX</v>
          </cell>
          <cell r="C167" t="str">
            <v>Axor ShowerCollection</v>
          </cell>
          <cell r="D167" t="str">
            <v>Thermostatic module for concealed installation 36 x 12</v>
          </cell>
          <cell r="E167" t="str">
            <v>chrome</v>
          </cell>
          <cell r="F167">
            <v>988.7</v>
          </cell>
          <cell r="G167" t="str">
            <v/>
          </cell>
          <cell r="H167" t="str">
            <v>11.8</v>
          </cell>
        </row>
        <row r="168">
          <cell r="A168" t="str">
            <v>10751XXX</v>
          </cell>
          <cell r="B168" t="str">
            <v>AX</v>
          </cell>
          <cell r="C168" t="str">
            <v>Axor ShowerCollection</v>
          </cell>
          <cell r="D168" t="str">
            <v>Thermostatic module for concealed installation 36 x 12</v>
          </cell>
          <cell r="E168" t="str">
            <v>Special Finishes</v>
          </cell>
          <cell r="F168">
            <v>1483.1</v>
          </cell>
          <cell r="G168" t="str">
            <v/>
          </cell>
          <cell r="H168">
            <v>11.8</v>
          </cell>
        </row>
        <row r="169">
          <cell r="A169">
            <v>10754180</v>
          </cell>
          <cell r="B169" t="str">
            <v>AX</v>
          </cell>
          <cell r="C169" t="str">
            <v>Axor ShowerCollection</v>
          </cell>
          <cell r="D169" t="str">
            <v>Basic set for thermostatic module for concealed installation 12 x 12</v>
          </cell>
          <cell r="E169" t="str">
            <v>n.a.</v>
          </cell>
          <cell r="F169">
            <v>326.70000000000005</v>
          </cell>
          <cell r="G169" t="str">
            <v/>
          </cell>
          <cell r="H169" t="str">
            <v>2.13</v>
          </cell>
        </row>
        <row r="170">
          <cell r="A170">
            <v>10755000</v>
          </cell>
          <cell r="B170" t="str">
            <v>AX</v>
          </cell>
          <cell r="C170" t="str">
            <v>Axor ShowerCollection</v>
          </cell>
          <cell r="D170" t="str">
            <v>Thermostatic module for concealed installation 12 x 12</v>
          </cell>
          <cell r="E170" t="str">
            <v>chrome</v>
          </cell>
          <cell r="F170">
            <v>639.6</v>
          </cell>
          <cell r="G170" t="str">
            <v/>
          </cell>
          <cell r="H170" t="str">
            <v>11.9</v>
          </cell>
        </row>
        <row r="171">
          <cell r="A171" t="str">
            <v>10755XXX</v>
          </cell>
          <cell r="B171" t="str">
            <v>AX</v>
          </cell>
          <cell r="C171" t="str">
            <v>Axor ShowerCollection</v>
          </cell>
          <cell r="D171" t="str">
            <v>Thermostatic module for concealed installation 12 x 12</v>
          </cell>
          <cell r="E171" t="str">
            <v>Special Finishes</v>
          </cell>
          <cell r="F171">
            <v>959.4</v>
          </cell>
          <cell r="G171" t="str">
            <v/>
          </cell>
          <cell r="H171">
            <v>11.9</v>
          </cell>
        </row>
        <row r="172">
          <cell r="A172">
            <v>10790000</v>
          </cell>
          <cell r="B172" t="str">
            <v>AX</v>
          </cell>
          <cell r="C172" t="str">
            <v>Axor ShowerCollection</v>
          </cell>
          <cell r="D172" t="str">
            <v>Extension set for thermostatic module for concealed installation</v>
          </cell>
          <cell r="E172" t="str">
            <v>chrome</v>
          </cell>
          <cell r="F172">
            <v>93.1</v>
          </cell>
          <cell r="G172" t="str">
            <v/>
          </cell>
          <cell r="H172" t="str">
            <v>11.9</v>
          </cell>
        </row>
        <row r="173">
          <cell r="A173" t="str">
            <v>10790XXX</v>
          </cell>
          <cell r="B173" t="str">
            <v>AX</v>
          </cell>
          <cell r="C173" t="str">
            <v>Axor ShowerCollection</v>
          </cell>
          <cell r="D173" t="str">
            <v>Extension set for thermostatic module for concealed installation</v>
          </cell>
          <cell r="E173" t="str">
            <v>Special Finishes</v>
          </cell>
          <cell r="F173">
            <v>139.69999999999999</v>
          </cell>
          <cell r="G173" t="str">
            <v/>
          </cell>
          <cell r="H173">
            <v>11.9</v>
          </cell>
        </row>
        <row r="174">
          <cell r="A174">
            <v>10801000</v>
          </cell>
          <cell r="B174" t="str">
            <v>AX</v>
          </cell>
          <cell r="C174" t="str">
            <v>Axor Starck</v>
          </cell>
          <cell r="D174" t="str">
            <v>Single lever kitchen mixer</v>
          </cell>
          <cell r="E174" t="str">
            <v>chrome</v>
          </cell>
          <cell r="F174">
            <v>314</v>
          </cell>
          <cell r="G174" t="str">
            <v/>
          </cell>
          <cell r="H174" t="str">
            <v>15.5</v>
          </cell>
        </row>
        <row r="175">
          <cell r="A175" t="str">
            <v>10801XXX</v>
          </cell>
          <cell r="B175" t="str">
            <v>AX</v>
          </cell>
          <cell r="C175" t="str">
            <v>Axor Starck</v>
          </cell>
          <cell r="D175" t="str">
            <v>Single lever kitchen mixer</v>
          </cell>
          <cell r="E175" t="str">
            <v>Special Finishes</v>
          </cell>
          <cell r="F175">
            <v>471</v>
          </cell>
          <cell r="G175" t="str">
            <v/>
          </cell>
          <cell r="H175">
            <v>15.5</v>
          </cell>
        </row>
        <row r="176">
          <cell r="A176">
            <v>10820000</v>
          </cell>
          <cell r="B176" t="str">
            <v>AX</v>
          </cell>
          <cell r="C176" t="str">
            <v>Axor Starck</v>
          </cell>
          <cell r="D176" t="str">
            <v>Single lever kitchen mixer Semi-Pro</v>
          </cell>
          <cell r="E176" t="str">
            <v>chrome</v>
          </cell>
          <cell r="F176">
            <v>794.9</v>
          </cell>
          <cell r="G176" t="str">
            <v/>
          </cell>
          <cell r="H176" t="str">
            <v>15.4</v>
          </cell>
          <cell r="I176" t="str">
            <v/>
          </cell>
        </row>
        <row r="177">
          <cell r="A177">
            <v>10821000</v>
          </cell>
          <cell r="B177" t="str">
            <v>AX</v>
          </cell>
          <cell r="C177" t="str">
            <v>Axor Starck</v>
          </cell>
          <cell r="D177" t="str">
            <v>Single lever kitchen mixer with pull-out spray</v>
          </cell>
          <cell r="E177" t="str">
            <v>chrome</v>
          </cell>
          <cell r="F177">
            <v>505</v>
          </cell>
          <cell r="G177" t="str">
            <v/>
          </cell>
          <cell r="H177" t="str">
            <v>15.4</v>
          </cell>
          <cell r="I177" t="str">
            <v/>
          </cell>
        </row>
        <row r="178">
          <cell r="A178" t="str">
            <v>10821XXX</v>
          </cell>
          <cell r="B178" t="str">
            <v>AX</v>
          </cell>
          <cell r="C178" t="str">
            <v>Axor Starck</v>
          </cell>
          <cell r="D178" t="str">
            <v>Single lever kitchen mixer with pull-out spray</v>
          </cell>
          <cell r="E178" t="str">
            <v>Special Finishes</v>
          </cell>
          <cell r="F178">
            <v>757.5</v>
          </cell>
          <cell r="G178" t="str">
            <v/>
          </cell>
          <cell r="H178">
            <v>15.4</v>
          </cell>
          <cell r="I178" t="str">
            <v xml:space="preserve">Not available in polished gold optic </v>
          </cell>
        </row>
        <row r="179">
          <cell r="A179">
            <v>10821800</v>
          </cell>
          <cell r="B179" t="str">
            <v>AX</v>
          </cell>
          <cell r="C179" t="str">
            <v>Axor Starck</v>
          </cell>
          <cell r="D179" t="str">
            <v>Single lever kitchen mixer with pull-out spray</v>
          </cell>
          <cell r="E179" t="str">
            <v>Stainless Steel Optic</v>
          </cell>
          <cell r="F179">
            <v>683.30000000000007</v>
          </cell>
          <cell r="G179" t="str">
            <v/>
          </cell>
          <cell r="H179" t="str">
            <v>15.4</v>
          </cell>
          <cell r="I179" t="str">
            <v/>
          </cell>
        </row>
        <row r="180">
          <cell r="A180">
            <v>10822000</v>
          </cell>
          <cell r="B180" t="str">
            <v>AX</v>
          </cell>
          <cell r="C180" t="str">
            <v>Axor Starck</v>
          </cell>
          <cell r="D180" t="str">
            <v>Single lever kitchen mixer</v>
          </cell>
          <cell r="E180" t="str">
            <v>chrome</v>
          </cell>
          <cell r="F180">
            <v>433.70000000000005</v>
          </cell>
          <cell r="G180" t="str">
            <v/>
          </cell>
          <cell r="H180" t="str">
            <v>15.4</v>
          </cell>
          <cell r="I180" t="str">
            <v/>
          </cell>
        </row>
        <row r="181">
          <cell r="A181" t="str">
            <v>10822XXX</v>
          </cell>
          <cell r="B181" t="str">
            <v>AX</v>
          </cell>
          <cell r="C181" t="str">
            <v>Axor Starck</v>
          </cell>
          <cell r="D181" t="str">
            <v>Single lever kitchen mixer</v>
          </cell>
          <cell r="E181" t="str">
            <v>Special Finishes</v>
          </cell>
          <cell r="F181">
            <v>650.6</v>
          </cell>
          <cell r="G181" t="str">
            <v/>
          </cell>
          <cell r="H181">
            <v>15.4</v>
          </cell>
          <cell r="I181" t="str">
            <v/>
          </cell>
        </row>
        <row r="182">
          <cell r="A182">
            <v>10822800</v>
          </cell>
          <cell r="B182" t="str">
            <v>AX</v>
          </cell>
          <cell r="C182" t="str">
            <v>Axor Starck</v>
          </cell>
          <cell r="D182" t="str">
            <v>Single lever kitchen mixer</v>
          </cell>
          <cell r="E182" t="str">
            <v>Stainless Steel Optic</v>
          </cell>
          <cell r="F182">
            <v>586.9</v>
          </cell>
          <cell r="G182" t="str">
            <v/>
          </cell>
          <cell r="H182" t="str">
            <v>15.4</v>
          </cell>
          <cell r="I182" t="str">
            <v/>
          </cell>
        </row>
        <row r="183">
          <cell r="A183">
            <v>10823000</v>
          </cell>
          <cell r="B183" t="str">
            <v>AX</v>
          </cell>
          <cell r="C183" t="str">
            <v/>
          </cell>
          <cell r="D183" t="str">
            <v>Kitchen device shut-off valve</v>
          </cell>
          <cell r="E183" t="str">
            <v>chrome</v>
          </cell>
          <cell r="F183">
            <v>126.39999999999999</v>
          </cell>
          <cell r="G183" t="str">
            <v>17.16</v>
          </cell>
          <cell r="H183" t="str">
            <v>15.8</v>
          </cell>
          <cell r="I183" t="str">
            <v/>
          </cell>
        </row>
        <row r="184">
          <cell r="A184" t="str">
            <v>10823XXX</v>
          </cell>
          <cell r="B184" t="str">
            <v>AX</v>
          </cell>
          <cell r="C184" t="str">
            <v/>
          </cell>
          <cell r="D184" t="str">
            <v>Kitchen device shut-off valve</v>
          </cell>
          <cell r="E184" t="str">
            <v>Special Finishes</v>
          </cell>
          <cell r="F184">
            <v>189.6</v>
          </cell>
          <cell r="G184" t="str">
            <v/>
          </cell>
          <cell r="H184">
            <v>15.8</v>
          </cell>
          <cell r="I184" t="str">
            <v xml:space="preserve">Not available in polished gold optic </v>
          </cell>
        </row>
        <row r="185">
          <cell r="A185">
            <v>10823800</v>
          </cell>
          <cell r="B185" t="str">
            <v>AX</v>
          </cell>
          <cell r="C185" t="str">
            <v/>
          </cell>
          <cell r="D185" t="str">
            <v>Kitchen device shut-off valve</v>
          </cell>
          <cell r="E185" t="str">
            <v>Stainless Steel Optic</v>
          </cell>
          <cell r="F185">
            <v>177.2</v>
          </cell>
          <cell r="G185" t="str">
            <v>17.16</v>
          </cell>
          <cell r="H185" t="str">
            <v>15.8</v>
          </cell>
          <cell r="I185" t="str">
            <v/>
          </cell>
        </row>
        <row r="186">
          <cell r="A186">
            <v>10882000</v>
          </cell>
          <cell r="B186" t="str">
            <v>AX</v>
          </cell>
          <cell r="C186" t="str">
            <v>Axor Starck</v>
          </cell>
          <cell r="D186" t="str">
            <v>Fixfit Stop Shut-Off Valve DN15</v>
          </cell>
          <cell r="E186" t="str">
            <v>chrome</v>
          </cell>
          <cell r="F186">
            <v>170.2</v>
          </cell>
          <cell r="G186" t="str">
            <v/>
          </cell>
          <cell r="H186" t="str">
            <v/>
          </cell>
          <cell r="I186" t="str">
            <v>Phasing out 31 December 2017</v>
          </cell>
        </row>
        <row r="187">
          <cell r="A187" t="str">
            <v>10882XXX</v>
          </cell>
          <cell r="B187" t="str">
            <v>AX</v>
          </cell>
          <cell r="C187" t="str">
            <v>Axor Starck</v>
          </cell>
          <cell r="D187" t="str">
            <v>Fixfit Stop Shut-Off Valve DN15</v>
          </cell>
          <cell r="E187" t="str">
            <v>Special Finishes</v>
          </cell>
          <cell r="F187">
            <v>255.3</v>
          </cell>
          <cell r="I187" t="str">
            <v>Phasing out 31 December 2017</v>
          </cell>
        </row>
        <row r="188">
          <cell r="A188">
            <v>10902180</v>
          </cell>
          <cell r="B188" t="str">
            <v>AX</v>
          </cell>
          <cell r="C188" t="str">
            <v>Axor Starck</v>
          </cell>
          <cell r="D188" t="str">
            <v>Basic set</v>
          </cell>
          <cell r="E188" t="str">
            <v>n.a.</v>
          </cell>
          <cell r="F188">
            <v>327.8</v>
          </cell>
          <cell r="G188" t="str">
            <v/>
          </cell>
          <cell r="H188" t="str">
            <v>1.14</v>
          </cell>
          <cell r="I188" t="str">
            <v/>
          </cell>
        </row>
        <row r="189">
          <cell r="A189">
            <v>10912000</v>
          </cell>
          <cell r="B189" t="str">
            <v>AX</v>
          </cell>
          <cell r="C189" t="str">
            <v>Axor Starck</v>
          </cell>
          <cell r="D189" t="str">
            <v>Shower column with thermostatic mixer and 1jet plate overhead shower 240 mm</v>
          </cell>
          <cell r="E189" t="str">
            <v>chrome</v>
          </cell>
          <cell r="F189">
            <v>3771.6</v>
          </cell>
          <cell r="G189" t="str">
            <v/>
          </cell>
          <cell r="H189" t="str">
            <v>1.14</v>
          </cell>
          <cell r="I189" t="str">
            <v/>
          </cell>
        </row>
        <row r="190">
          <cell r="A190" t="str">
            <v>10912XXX</v>
          </cell>
          <cell r="B190" t="str">
            <v>AX</v>
          </cell>
          <cell r="C190" t="str">
            <v>Axor Starck</v>
          </cell>
          <cell r="D190" t="str">
            <v>Shower column with thermostatic mixer and 1jet plate overhead shower 240 mm</v>
          </cell>
          <cell r="E190" t="str">
            <v>Special Finishes</v>
          </cell>
          <cell r="F190">
            <v>5657.4</v>
          </cell>
          <cell r="G190" t="str">
            <v/>
          </cell>
          <cell r="H190">
            <v>1.1399999999999999</v>
          </cell>
          <cell r="I190" t="str">
            <v/>
          </cell>
        </row>
        <row r="191">
          <cell r="A191">
            <v>10915000</v>
          </cell>
          <cell r="B191" t="str">
            <v>AX</v>
          </cell>
          <cell r="C191" t="str">
            <v>Axor Starck</v>
          </cell>
          <cell r="D191" t="str">
            <v>Soap dish</v>
          </cell>
          <cell r="E191" t="str">
            <v>chrome</v>
          </cell>
          <cell r="F191">
            <v>89</v>
          </cell>
          <cell r="G191" t="str">
            <v/>
          </cell>
          <cell r="H191" t="str">
            <v>1.14</v>
          </cell>
          <cell r="I191" t="str">
            <v/>
          </cell>
        </row>
        <row r="192">
          <cell r="A192" t="str">
            <v>10915XXX</v>
          </cell>
          <cell r="B192" t="str">
            <v>AX</v>
          </cell>
          <cell r="C192" t="str">
            <v>Axor Starck</v>
          </cell>
          <cell r="D192" t="str">
            <v>Soap dish</v>
          </cell>
          <cell r="E192" t="str">
            <v>Special Finishes</v>
          </cell>
          <cell r="F192">
            <v>133.5</v>
          </cell>
          <cell r="G192" t="str">
            <v/>
          </cell>
          <cell r="H192">
            <v>1.1399999999999999</v>
          </cell>
          <cell r="I192" t="str">
            <v/>
          </cell>
        </row>
        <row r="193">
          <cell r="A193">
            <v>10921180</v>
          </cell>
          <cell r="B193" t="str">
            <v>AX</v>
          </cell>
          <cell r="C193" t="str">
            <v>Axor ShowerCollection</v>
          </cell>
          <cell r="D193" t="str">
            <v>Basic set for 24 x 24 1jet overhead shower with shower arm</v>
          </cell>
          <cell r="E193" t="str">
            <v>n.a.</v>
          </cell>
          <cell r="F193">
            <v>219.2</v>
          </cell>
          <cell r="G193" t="str">
            <v/>
          </cell>
          <cell r="H193" t="str">
            <v>11.7</v>
          </cell>
          <cell r="I193" t="str">
            <v/>
          </cell>
        </row>
        <row r="194">
          <cell r="A194">
            <v>10922180</v>
          </cell>
          <cell r="B194" t="str">
            <v>AX</v>
          </cell>
          <cell r="C194" t="str">
            <v>AXOR ShowerCollection</v>
          </cell>
          <cell r="D194" t="str">
            <v>Basic Set for ShowerHeaven 1200 / 300 4jet</v>
          </cell>
          <cell r="E194" t="str">
            <v>n.a.</v>
          </cell>
          <cell r="F194">
            <v>500</v>
          </cell>
          <cell r="I194" t="str">
            <v>Available from October 2017</v>
          </cell>
        </row>
        <row r="195">
          <cell r="A195">
            <v>10924000</v>
          </cell>
          <cell r="B195" t="str">
            <v>AX</v>
          </cell>
          <cell r="C195" t="str">
            <v>Axor ShowerCollection</v>
          </cell>
          <cell r="D195" t="str">
            <v>24 x 24 1jet overhead shower</v>
          </cell>
          <cell r="E195" t="str">
            <v>chrome</v>
          </cell>
          <cell r="F195">
            <v>922.30000000000007</v>
          </cell>
          <cell r="G195" t="str">
            <v/>
          </cell>
          <cell r="H195" t="str">
            <v>11.7</v>
          </cell>
          <cell r="I195" t="str">
            <v/>
          </cell>
        </row>
        <row r="196">
          <cell r="A196" t="str">
            <v>10924XXX</v>
          </cell>
          <cell r="B196" t="str">
            <v>AX</v>
          </cell>
          <cell r="C196" t="str">
            <v>Axor ShowerCollection</v>
          </cell>
          <cell r="D196" t="str">
            <v>24 x 24 1jet overhead shower</v>
          </cell>
          <cell r="E196" t="str">
            <v>Special Finishes</v>
          </cell>
          <cell r="F196">
            <v>1383.5</v>
          </cell>
          <cell r="G196" t="str">
            <v/>
          </cell>
          <cell r="H196">
            <v>11.7</v>
          </cell>
          <cell r="I196" t="str">
            <v/>
          </cell>
        </row>
        <row r="197">
          <cell r="A197">
            <v>10925000</v>
          </cell>
          <cell r="B197" t="str">
            <v>AX</v>
          </cell>
          <cell r="C197" t="str">
            <v>Axor ShowerCollection</v>
          </cell>
          <cell r="D197" t="str">
            <v>24 x 24 1jet overhead shower with shower arm</v>
          </cell>
          <cell r="E197" t="str">
            <v>chrome</v>
          </cell>
          <cell r="F197">
            <v>1268</v>
          </cell>
          <cell r="G197" t="str">
            <v/>
          </cell>
          <cell r="H197" t="str">
            <v>11.7</v>
          </cell>
          <cell r="I197" t="str">
            <v/>
          </cell>
        </row>
        <row r="198">
          <cell r="A198" t="str">
            <v>10925XXX</v>
          </cell>
          <cell r="B198" t="str">
            <v>AX</v>
          </cell>
          <cell r="C198" t="str">
            <v>Axor ShowerCollection</v>
          </cell>
          <cell r="D198" t="str">
            <v>24 x 24 1jet overhead shower with shower arm</v>
          </cell>
          <cell r="E198" t="str">
            <v>Special Finishes</v>
          </cell>
          <cell r="F198">
            <v>1902</v>
          </cell>
          <cell r="G198" t="str">
            <v/>
          </cell>
          <cell r="H198">
            <v>11.7</v>
          </cell>
          <cell r="I198" t="str">
            <v/>
          </cell>
        </row>
        <row r="199">
          <cell r="A199">
            <v>10929000</v>
          </cell>
          <cell r="B199" t="str">
            <v>AX</v>
          </cell>
          <cell r="C199" t="str">
            <v>Axor ShowerCollection</v>
          </cell>
          <cell r="D199" t="str">
            <v>24 x 24 1jet overhead shower with ceiling connector</v>
          </cell>
          <cell r="E199" t="str">
            <v>chrome</v>
          </cell>
          <cell r="F199">
            <v>1095.0999999999999</v>
          </cell>
          <cell r="G199" t="str">
            <v/>
          </cell>
          <cell r="H199" t="str">
            <v>11.7</v>
          </cell>
          <cell r="I199" t="str">
            <v/>
          </cell>
        </row>
        <row r="200">
          <cell r="A200" t="str">
            <v>10929XXX</v>
          </cell>
          <cell r="B200" t="str">
            <v>AX</v>
          </cell>
          <cell r="C200" t="str">
            <v>Axor ShowerCollection</v>
          </cell>
          <cell r="D200" t="str">
            <v>24 x 24 1jet overhead shower with ceiling connector</v>
          </cell>
          <cell r="E200" t="str">
            <v>Special Finishes</v>
          </cell>
          <cell r="F200">
            <v>1642.6999999999998</v>
          </cell>
          <cell r="G200" t="str">
            <v/>
          </cell>
          <cell r="H200">
            <v>11.7</v>
          </cell>
          <cell r="I200" t="str">
            <v/>
          </cell>
        </row>
        <row r="201">
          <cell r="A201">
            <v>10930000</v>
          </cell>
          <cell r="B201" t="str">
            <v>AX</v>
          </cell>
          <cell r="C201" t="str">
            <v>Axor Starck</v>
          </cell>
          <cell r="D201" t="str">
            <v>Trio/ Quattro shut-off/ diverter valve for concealed installation</v>
          </cell>
          <cell r="E201" t="str">
            <v>chrome</v>
          </cell>
          <cell r="F201">
            <v>158.29999999999998</v>
          </cell>
          <cell r="G201" t="str">
            <v/>
          </cell>
          <cell r="H201" t="str">
            <v>1.17</v>
          </cell>
          <cell r="I201" t="str">
            <v/>
          </cell>
        </row>
        <row r="202">
          <cell r="A202" t="str">
            <v>10930XXX</v>
          </cell>
          <cell r="B202" t="str">
            <v>AX</v>
          </cell>
          <cell r="C202" t="str">
            <v>Axor Starck</v>
          </cell>
          <cell r="D202" t="str">
            <v>Trio/ Quattro shut-off/ diverter valve for concealed installation</v>
          </cell>
          <cell r="E202" t="str">
            <v>Special Finishes</v>
          </cell>
          <cell r="F202">
            <v>237.5</v>
          </cell>
          <cell r="G202" t="str">
            <v/>
          </cell>
          <cell r="H202">
            <v>1.17</v>
          </cell>
          <cell r="I202" t="str">
            <v/>
          </cell>
        </row>
        <row r="203">
          <cell r="A203">
            <v>10932000</v>
          </cell>
          <cell r="B203" t="str">
            <v>AX</v>
          </cell>
          <cell r="C203" t="str">
            <v>Axor ShowerCollection</v>
          </cell>
          <cell r="D203" t="str">
            <v>Trio/ Quattro shut-off/ diverter valve for concealed installation 12 x 12</v>
          </cell>
          <cell r="E203" t="str">
            <v>chrome</v>
          </cell>
          <cell r="F203">
            <v>250.79999999999998</v>
          </cell>
          <cell r="G203" t="str">
            <v/>
          </cell>
          <cell r="H203" t="str">
            <v>11.11</v>
          </cell>
          <cell r="I203" t="str">
            <v/>
          </cell>
        </row>
        <row r="204">
          <cell r="A204" t="str">
            <v>10932XXX</v>
          </cell>
          <cell r="B204" t="str">
            <v>AX</v>
          </cell>
          <cell r="C204" t="str">
            <v>Axor ShowerCollection</v>
          </cell>
          <cell r="D204" t="str">
            <v>Trio/ Quattro shut-off/ diverter valve for concealed installation 12 x 12</v>
          </cell>
          <cell r="E204" t="str">
            <v>Special Finishes</v>
          </cell>
          <cell r="F204">
            <v>376.2</v>
          </cell>
          <cell r="G204" t="str">
            <v/>
          </cell>
          <cell r="H204">
            <v>11.11</v>
          </cell>
          <cell r="I204" t="str">
            <v/>
          </cell>
        </row>
        <row r="205">
          <cell r="A205">
            <v>10934000</v>
          </cell>
          <cell r="B205" t="str">
            <v>AX</v>
          </cell>
          <cell r="C205" t="str">
            <v>Axor Starck X</v>
          </cell>
          <cell r="D205" t="str">
            <v>Trio/ Quattro shut-off/ diverter valve for concealed installation</v>
          </cell>
          <cell r="E205" t="str">
            <v>chrome</v>
          </cell>
          <cell r="F205">
            <v>223.9</v>
          </cell>
          <cell r="G205" t="str">
            <v/>
          </cell>
          <cell r="H205" t="str">
            <v>1.26</v>
          </cell>
          <cell r="I205" t="str">
            <v/>
          </cell>
        </row>
        <row r="206">
          <cell r="A206" t="str">
            <v>10934XXX</v>
          </cell>
          <cell r="B206" t="str">
            <v>AX</v>
          </cell>
          <cell r="C206" t="str">
            <v>Axor Starck X</v>
          </cell>
          <cell r="D206" t="str">
            <v>Trio/ Quattro shut-off/ diverter valve for concealed installation</v>
          </cell>
          <cell r="E206" t="str">
            <v>Special Finishes</v>
          </cell>
          <cell r="F206">
            <v>335.90000000000003</v>
          </cell>
          <cell r="G206" t="str">
            <v/>
          </cell>
          <cell r="H206">
            <v>1.26</v>
          </cell>
          <cell r="I206" t="str">
            <v/>
          </cell>
        </row>
        <row r="207">
          <cell r="A207">
            <v>10941180</v>
          </cell>
          <cell r="B207" t="str">
            <v>AX</v>
          </cell>
          <cell r="C207" t="str">
            <v>Axor ShowerCollection</v>
          </cell>
          <cell r="D207" t="str">
            <v>Basic set for flood spout for concealed installation 24 x 12</v>
          </cell>
          <cell r="E207" t="str">
            <v>n.a.</v>
          </cell>
          <cell r="F207">
            <v>219.2</v>
          </cell>
          <cell r="G207" t="str">
            <v/>
          </cell>
          <cell r="H207" t="str">
            <v>11.13</v>
          </cell>
          <cell r="I207" t="str">
            <v/>
          </cell>
        </row>
        <row r="208">
          <cell r="A208">
            <v>10942000</v>
          </cell>
          <cell r="B208" t="str">
            <v>AX</v>
          </cell>
          <cell r="C208" t="str">
            <v>Axor ShowerCollection</v>
          </cell>
          <cell r="D208" t="str">
            <v>Flood spout for concealed installation 24 x 12</v>
          </cell>
          <cell r="E208" t="str">
            <v>chrome</v>
          </cell>
          <cell r="F208">
            <v>623.6</v>
          </cell>
          <cell r="G208" t="str">
            <v/>
          </cell>
          <cell r="H208" t="str">
            <v>11.13</v>
          </cell>
          <cell r="I208" t="str">
            <v/>
          </cell>
        </row>
        <row r="209">
          <cell r="A209" t="str">
            <v>10942XXX</v>
          </cell>
          <cell r="B209" t="str">
            <v>AX</v>
          </cell>
          <cell r="C209" t="str">
            <v>Axor ShowerCollection</v>
          </cell>
          <cell r="D209" t="str">
            <v>Flood spout for concealed installation 24 x 12</v>
          </cell>
          <cell r="E209" t="str">
            <v>Special Finishes</v>
          </cell>
          <cell r="F209">
            <v>935.4</v>
          </cell>
          <cell r="G209" t="str">
            <v/>
          </cell>
          <cell r="H209">
            <v>11.13</v>
          </cell>
          <cell r="I209" t="str">
            <v/>
          </cell>
        </row>
        <row r="210">
          <cell r="A210">
            <v>10970000</v>
          </cell>
          <cell r="B210" t="str">
            <v>AX</v>
          </cell>
          <cell r="C210" t="str">
            <v>Axor Starck</v>
          </cell>
          <cell r="D210" t="str">
            <v>Shut-off valve for concealed installation</v>
          </cell>
          <cell r="E210" t="str">
            <v>chrome</v>
          </cell>
          <cell r="F210">
            <v>153.9</v>
          </cell>
          <cell r="G210" t="str">
            <v/>
          </cell>
          <cell r="H210" t="str">
            <v>1.16</v>
          </cell>
          <cell r="I210" t="str">
            <v/>
          </cell>
        </row>
        <row r="211">
          <cell r="A211" t="str">
            <v>10970XXX</v>
          </cell>
          <cell r="B211" t="str">
            <v>AX</v>
          </cell>
          <cell r="C211" t="str">
            <v>Axor Starck</v>
          </cell>
          <cell r="D211" t="str">
            <v>Shut-off valve for concealed installation</v>
          </cell>
          <cell r="E211" t="str">
            <v>Special Finishes</v>
          </cell>
          <cell r="F211">
            <v>230.9</v>
          </cell>
          <cell r="G211" t="str">
            <v/>
          </cell>
          <cell r="H211">
            <v>1.1599999999999999</v>
          </cell>
          <cell r="I211" t="str">
            <v/>
          </cell>
        </row>
        <row r="212">
          <cell r="A212">
            <v>10971180</v>
          </cell>
          <cell r="B212" t="str">
            <v>AX</v>
          </cell>
          <cell r="C212" t="str">
            <v>Axor ShowerCollection</v>
          </cell>
          <cell r="D212" t="str">
            <v>Basic set for shut-off valve for concealed installation</v>
          </cell>
          <cell r="E212" t="str">
            <v>n.a.</v>
          </cell>
          <cell r="F212">
            <v>134.5</v>
          </cell>
          <cell r="G212" t="str">
            <v/>
          </cell>
          <cell r="H212" t="str">
            <v>2.13</v>
          </cell>
          <cell r="I212" t="str">
            <v/>
          </cell>
        </row>
        <row r="213">
          <cell r="A213">
            <v>10972000</v>
          </cell>
          <cell r="B213" t="str">
            <v>AX</v>
          </cell>
          <cell r="C213" t="str">
            <v>Axor ShowerCollection</v>
          </cell>
          <cell r="D213" t="str">
            <v>Shut-off valve for concealed installation 12 x 12</v>
          </cell>
          <cell r="E213" t="str">
            <v>chrome</v>
          </cell>
          <cell r="F213">
            <v>204.6</v>
          </cell>
          <cell r="G213" t="str">
            <v/>
          </cell>
          <cell r="H213" t="str">
            <v>11.10</v>
          </cell>
          <cell r="I213" t="str">
            <v/>
          </cell>
        </row>
        <row r="214">
          <cell r="A214" t="str">
            <v>10972XXX</v>
          </cell>
          <cell r="B214" t="str">
            <v>AX</v>
          </cell>
          <cell r="C214" t="str">
            <v>Axor ShowerCollection</v>
          </cell>
          <cell r="D214" t="str">
            <v>Shut-off valve for concealed installation 12 x 12</v>
          </cell>
          <cell r="E214" t="str">
            <v>Special Finishes</v>
          </cell>
          <cell r="F214">
            <v>306.89999999999998</v>
          </cell>
          <cell r="G214" t="str">
            <v/>
          </cell>
          <cell r="H214">
            <v>11.1</v>
          </cell>
          <cell r="I214" t="str">
            <v/>
          </cell>
        </row>
        <row r="215">
          <cell r="A215">
            <v>10973180</v>
          </cell>
          <cell r="B215" t="str">
            <v>AX</v>
          </cell>
          <cell r="C215" t="str">
            <v>Axor ShowerCollection</v>
          </cell>
          <cell r="D215" t="str">
            <v>Installation plate</v>
          </cell>
          <cell r="E215" t="str">
            <v>n.a.</v>
          </cell>
          <cell r="F215">
            <v>176.6</v>
          </cell>
          <cell r="G215" t="str">
            <v/>
          </cell>
          <cell r="H215" t="str">
            <v>11.15</v>
          </cell>
          <cell r="I215" t="str">
            <v/>
          </cell>
        </row>
        <row r="216">
          <cell r="A216">
            <v>10974000</v>
          </cell>
          <cell r="B216" t="str">
            <v>AX</v>
          </cell>
          <cell r="C216" t="str">
            <v>Axor Starck X</v>
          </cell>
          <cell r="D216" t="str">
            <v>Shut-off valve for concealed installation</v>
          </cell>
          <cell r="E216" t="str">
            <v>chrome</v>
          </cell>
          <cell r="F216">
            <v>163.5</v>
          </cell>
          <cell r="G216" t="str">
            <v/>
          </cell>
          <cell r="H216" t="str">
            <v>1.25</v>
          </cell>
          <cell r="I216" t="str">
            <v/>
          </cell>
        </row>
        <row r="217">
          <cell r="A217" t="str">
            <v>10974XXX</v>
          </cell>
          <cell r="B217" t="str">
            <v>AX</v>
          </cell>
          <cell r="C217" t="str">
            <v>Axor Starck X</v>
          </cell>
          <cell r="D217" t="str">
            <v>Shut-off valve for concealed installation</v>
          </cell>
          <cell r="E217" t="str">
            <v>Special Finishes</v>
          </cell>
          <cell r="F217">
            <v>245.29999999999998</v>
          </cell>
          <cell r="G217" t="str">
            <v/>
          </cell>
          <cell r="H217">
            <v>1.25</v>
          </cell>
          <cell r="I217" t="str">
            <v/>
          </cell>
        </row>
        <row r="218">
          <cell r="A218">
            <v>10980000</v>
          </cell>
          <cell r="B218" t="str">
            <v>AX</v>
          </cell>
          <cell r="C218" t="str">
            <v>Axor Starck</v>
          </cell>
          <cell r="D218" t="str">
            <v>Extension set for shower columns 28 mm</v>
          </cell>
          <cell r="E218" t="str">
            <v>n.a.</v>
          </cell>
          <cell r="F218">
            <v>223.79999999999998</v>
          </cell>
          <cell r="G218" t="str">
            <v/>
          </cell>
          <cell r="H218" t="str">
            <v>1.15</v>
          </cell>
          <cell r="I218" t="str">
            <v/>
          </cell>
        </row>
        <row r="219">
          <cell r="A219">
            <v>10981000</v>
          </cell>
          <cell r="B219" t="str">
            <v>AX</v>
          </cell>
          <cell r="C219" t="str">
            <v>Axor Starck</v>
          </cell>
          <cell r="D219" t="str">
            <v>Spout extension 60 mm</v>
          </cell>
          <cell r="E219" t="str">
            <v>chrome</v>
          </cell>
          <cell r="F219">
            <v>278</v>
          </cell>
          <cell r="G219" t="str">
            <v/>
          </cell>
          <cell r="H219" t="str">
            <v>1.8</v>
          </cell>
          <cell r="I219" t="str">
            <v/>
          </cell>
        </row>
        <row r="220">
          <cell r="A220" t="str">
            <v>10981XXX</v>
          </cell>
          <cell r="B220" t="str">
            <v>AX</v>
          </cell>
          <cell r="C220" t="str">
            <v>Axor Starck</v>
          </cell>
          <cell r="D220" t="str">
            <v>Spout extension 60 mm</v>
          </cell>
          <cell r="E220" t="str">
            <v>Special Finishes</v>
          </cell>
          <cell r="F220">
            <v>417</v>
          </cell>
          <cell r="G220" t="str">
            <v/>
          </cell>
          <cell r="H220">
            <v>1.8</v>
          </cell>
          <cell r="I220" t="str">
            <v/>
          </cell>
        </row>
        <row r="221">
          <cell r="A221">
            <v>10983000</v>
          </cell>
          <cell r="B221" t="str">
            <v>AX</v>
          </cell>
          <cell r="C221" t="str">
            <v>Axor Starck</v>
          </cell>
          <cell r="D221" t="str">
            <v>Spout extension 20 mm</v>
          </cell>
          <cell r="E221" t="str">
            <v>chrome</v>
          </cell>
          <cell r="F221">
            <v>206</v>
          </cell>
          <cell r="G221" t="str">
            <v/>
          </cell>
          <cell r="H221" t="str">
            <v/>
          </cell>
          <cell r="I221" t="str">
            <v>Phasing out 31 December 2017</v>
          </cell>
        </row>
        <row r="222">
          <cell r="A222">
            <v>11020000</v>
          </cell>
          <cell r="B222" t="str">
            <v>AX</v>
          </cell>
          <cell r="C222" t="str">
            <v>Axor Urquiola</v>
          </cell>
          <cell r="D222" t="str">
            <v>Single lever basin mixer 130 with pop-up waste set</v>
          </cell>
          <cell r="E222" t="str">
            <v>chrome</v>
          </cell>
          <cell r="F222">
            <v>560.4</v>
          </cell>
          <cell r="G222" t="str">
            <v/>
          </cell>
          <cell r="H222" t="str">
            <v>6.2</v>
          </cell>
          <cell r="I222" t="str">
            <v/>
          </cell>
        </row>
        <row r="223">
          <cell r="A223" t="str">
            <v>11020XXX</v>
          </cell>
          <cell r="B223" t="str">
            <v>AX</v>
          </cell>
          <cell r="C223" t="str">
            <v>Axor Urquiola</v>
          </cell>
          <cell r="D223" t="str">
            <v>Single lever basin mixer 130 with pop-up waste set</v>
          </cell>
          <cell r="E223" t="str">
            <v>Special Finishes</v>
          </cell>
          <cell r="F223">
            <v>840.6</v>
          </cell>
          <cell r="G223" t="str">
            <v/>
          </cell>
          <cell r="H223">
            <v>6.2</v>
          </cell>
          <cell r="I223" t="str">
            <v>Not available in polished black chrome &amp; brushed black chrome</v>
          </cell>
        </row>
        <row r="224">
          <cell r="A224">
            <v>11020009</v>
          </cell>
          <cell r="B224" t="str">
            <v>AX</v>
          </cell>
          <cell r="C224" t="str">
            <v>Axor Urquiola</v>
          </cell>
          <cell r="D224" t="str">
            <v>Single lever basin mixer 130 with pop-up waste set, 1/2" nut, 1 Tick</v>
          </cell>
          <cell r="E224" t="str">
            <v>chrome</v>
          </cell>
          <cell r="F224">
            <v>560.4</v>
          </cell>
        </row>
        <row r="225">
          <cell r="A225">
            <v>11021000</v>
          </cell>
          <cell r="B225" t="str">
            <v>AX</v>
          </cell>
          <cell r="C225" t="str">
            <v>Axor Urquiola</v>
          </cell>
          <cell r="D225" t="str">
            <v>Single lever basin mixer without pull-rod</v>
          </cell>
          <cell r="E225" t="str">
            <v>chrome</v>
          </cell>
          <cell r="F225">
            <v>560.4</v>
          </cell>
          <cell r="G225" t="str">
            <v/>
          </cell>
          <cell r="H225" t="str">
            <v>6.2</v>
          </cell>
          <cell r="I225" t="str">
            <v/>
          </cell>
        </row>
        <row r="226">
          <cell r="A226" t="str">
            <v>11021XXX</v>
          </cell>
          <cell r="B226" t="str">
            <v>AX</v>
          </cell>
          <cell r="C226" t="str">
            <v>Axor Urquiola</v>
          </cell>
          <cell r="D226" t="str">
            <v>Single lever basin mixer without pull-rod</v>
          </cell>
          <cell r="E226" t="str">
            <v>Special Finishes</v>
          </cell>
          <cell r="F226">
            <v>840.6</v>
          </cell>
          <cell r="G226" t="str">
            <v/>
          </cell>
          <cell r="H226">
            <v>6.2</v>
          </cell>
          <cell r="I226" t="str">
            <v>Not available in polished black chrome &amp; brushed black chrome</v>
          </cell>
        </row>
        <row r="227">
          <cell r="A227">
            <v>11024000</v>
          </cell>
          <cell r="B227" t="str">
            <v>AX</v>
          </cell>
          <cell r="C227" t="str">
            <v>Axor Urquiola</v>
          </cell>
          <cell r="D227" t="str">
            <v>2-handle basin mixer 120   with pop-up waste set</v>
          </cell>
          <cell r="E227" t="str">
            <v>chrome</v>
          </cell>
          <cell r="F227">
            <v>633.1</v>
          </cell>
          <cell r="G227" t="str">
            <v/>
          </cell>
          <cell r="H227" t="str">
            <v>6.3</v>
          </cell>
          <cell r="I227" t="str">
            <v/>
          </cell>
        </row>
        <row r="228">
          <cell r="A228" t="str">
            <v>11024XXX</v>
          </cell>
          <cell r="B228" t="str">
            <v>AX</v>
          </cell>
          <cell r="C228" t="str">
            <v>Axor Urquiola</v>
          </cell>
          <cell r="D228" t="str">
            <v>2-handle basin mixer 120   with pop-up waste set</v>
          </cell>
          <cell r="E228" t="str">
            <v>Special Finishes</v>
          </cell>
          <cell r="F228">
            <v>949.7</v>
          </cell>
          <cell r="G228" t="str">
            <v/>
          </cell>
          <cell r="H228">
            <v>6.3</v>
          </cell>
          <cell r="I228" t="str">
            <v>Not available in polished black chrome &amp; brushed black chrome</v>
          </cell>
        </row>
        <row r="229">
          <cell r="A229">
            <v>11025000</v>
          </cell>
          <cell r="B229" t="str">
            <v>AX</v>
          </cell>
          <cell r="C229" t="str">
            <v>Axor Urquiola</v>
          </cell>
          <cell r="D229" t="str">
            <v>Single lever basin mixer 110  with pop-up waste set for hand washbasins</v>
          </cell>
          <cell r="E229" t="str">
            <v>chrome</v>
          </cell>
          <cell r="F229">
            <v>560.4</v>
          </cell>
          <cell r="G229" t="str">
            <v/>
          </cell>
          <cell r="H229" t="str">
            <v>6.2</v>
          </cell>
          <cell r="I229" t="str">
            <v/>
          </cell>
        </row>
        <row r="230">
          <cell r="A230" t="str">
            <v>11025XXX</v>
          </cell>
          <cell r="B230" t="str">
            <v>AX</v>
          </cell>
          <cell r="C230" t="str">
            <v>Axor Urquiola</v>
          </cell>
          <cell r="D230" t="str">
            <v>Single lever basin mixer 110  with pop-up waste set for hand washbasins</v>
          </cell>
          <cell r="E230" t="str">
            <v>Special Finishes</v>
          </cell>
          <cell r="F230">
            <v>840.6</v>
          </cell>
          <cell r="G230" t="str">
            <v/>
          </cell>
          <cell r="H230">
            <v>6.2</v>
          </cell>
          <cell r="I230" t="str">
            <v>Not available in polished black chrome &amp; brushed black chrome</v>
          </cell>
        </row>
        <row r="231">
          <cell r="A231">
            <v>11026000</v>
          </cell>
          <cell r="B231" t="str">
            <v>AX</v>
          </cell>
          <cell r="C231" t="str">
            <v>Axor Urquiola</v>
          </cell>
          <cell r="D231" t="str">
            <v>Single lever basin mixer for concealed installation with spout 200 mm wall-mounted</v>
          </cell>
          <cell r="E231" t="str">
            <v>chrome</v>
          </cell>
          <cell r="F231">
            <v>672.5</v>
          </cell>
          <cell r="G231" t="str">
            <v/>
          </cell>
          <cell r="H231" t="str">
            <v>6.2</v>
          </cell>
          <cell r="I231" t="str">
            <v/>
          </cell>
        </row>
        <row r="232">
          <cell r="A232" t="str">
            <v>11026XXX</v>
          </cell>
          <cell r="B232" t="str">
            <v>AX</v>
          </cell>
          <cell r="C232" t="str">
            <v>Axor Urquiola</v>
          </cell>
          <cell r="D232" t="str">
            <v>Single lever basin mixer for concealed installation with spout 200 mm wall-mounted</v>
          </cell>
          <cell r="E232" t="str">
            <v>Special Finishes</v>
          </cell>
          <cell r="F232">
            <v>1008.8000000000001</v>
          </cell>
          <cell r="G232" t="str">
            <v/>
          </cell>
          <cell r="H232">
            <v>6.2</v>
          </cell>
          <cell r="I232" t="str">
            <v>Not available in polished black chrome &amp; brushed black chrome</v>
          </cell>
        </row>
        <row r="233">
          <cell r="A233">
            <v>11034000</v>
          </cell>
          <cell r="B233" t="str">
            <v>AX</v>
          </cell>
          <cell r="C233" t="str">
            <v>Axor Urquiola</v>
          </cell>
          <cell r="D233" t="str">
            <v>Single lever basin mixer without pull-rod with holder for washbowls</v>
          </cell>
          <cell r="E233" t="str">
            <v>chrome</v>
          </cell>
          <cell r="F233">
            <v>1054.5999999999999</v>
          </cell>
          <cell r="G233" t="str">
            <v/>
          </cell>
          <cell r="H233" t="str">
            <v/>
          </cell>
          <cell r="I233" t="str">
            <v>Phasing out 31 December 2017</v>
          </cell>
        </row>
        <row r="234">
          <cell r="A234">
            <v>11035000</v>
          </cell>
          <cell r="B234" t="str">
            <v>AX</v>
          </cell>
          <cell r="C234" t="str">
            <v>Axor Urquiola</v>
          </cell>
          <cell r="D234" t="str">
            <v>Single lever basin mixer 280 without pull-rod for washbowls</v>
          </cell>
          <cell r="E234" t="str">
            <v>chrome</v>
          </cell>
          <cell r="F234">
            <v>686.9</v>
          </cell>
          <cell r="G234" t="str">
            <v/>
          </cell>
          <cell r="H234" t="str">
            <v>6.2</v>
          </cell>
          <cell r="I234" t="str">
            <v/>
          </cell>
        </row>
        <row r="235">
          <cell r="A235" t="str">
            <v>11035XXX</v>
          </cell>
          <cell r="B235" t="str">
            <v>AX</v>
          </cell>
          <cell r="C235" t="str">
            <v>Axor Urquiola</v>
          </cell>
          <cell r="D235" t="str">
            <v>Single lever basin mixer 280 without pull-rod for washbowls</v>
          </cell>
          <cell r="E235" t="str">
            <v>Special Finishes</v>
          </cell>
          <cell r="F235">
            <v>1030.3999999999999</v>
          </cell>
          <cell r="G235" t="str">
            <v/>
          </cell>
          <cell r="H235">
            <v>6.2</v>
          </cell>
          <cell r="I235" t="str">
            <v>Not available in polished black chrome &amp; brushed black chrome</v>
          </cell>
        </row>
        <row r="236">
          <cell r="A236">
            <v>11040000</v>
          </cell>
          <cell r="B236" t="str">
            <v>AX</v>
          </cell>
          <cell r="C236" t="str">
            <v>Axor Urquiola</v>
          </cell>
          <cell r="D236" t="str">
            <v>3-hole basin mixer 50 with pop-up waste set and plate</v>
          </cell>
          <cell r="E236" t="str">
            <v>chrome</v>
          </cell>
          <cell r="F236">
            <v>738.4</v>
          </cell>
          <cell r="G236" t="str">
            <v/>
          </cell>
          <cell r="H236" t="str">
            <v>6.3</v>
          </cell>
          <cell r="I236" t="str">
            <v/>
          </cell>
        </row>
        <row r="237">
          <cell r="A237" t="str">
            <v>11040XXX</v>
          </cell>
          <cell r="B237" t="str">
            <v>AX</v>
          </cell>
          <cell r="C237" t="str">
            <v>Axor Urquiola</v>
          </cell>
          <cell r="D237" t="str">
            <v>3-hole basin mixer 50 with pop-up waste set and plate</v>
          </cell>
          <cell r="E237" t="str">
            <v>Special Finishes</v>
          </cell>
          <cell r="F237">
            <v>1107.5999999999999</v>
          </cell>
          <cell r="G237" t="str">
            <v/>
          </cell>
          <cell r="H237">
            <v>6.3</v>
          </cell>
          <cell r="I237" t="str">
            <v>Not available in polished black chrome &amp; brushed black chrome</v>
          </cell>
        </row>
        <row r="238">
          <cell r="A238">
            <v>11041000</v>
          </cell>
          <cell r="B238" t="str">
            <v>AX</v>
          </cell>
          <cell r="C238" t="str">
            <v>Axor Urquiola</v>
          </cell>
          <cell r="D238" t="str">
            <v>3-hole basin mixer 50 with pop-up waste set and escutcheons</v>
          </cell>
          <cell r="E238" t="str">
            <v>chrome</v>
          </cell>
          <cell r="F238">
            <v>672.5</v>
          </cell>
          <cell r="G238" t="str">
            <v/>
          </cell>
          <cell r="H238" t="str">
            <v>6.4</v>
          </cell>
          <cell r="I238" t="str">
            <v/>
          </cell>
        </row>
        <row r="239">
          <cell r="A239" t="str">
            <v>11041XXX</v>
          </cell>
          <cell r="B239" t="str">
            <v>AX</v>
          </cell>
          <cell r="C239" t="str">
            <v>Axor Urquiola</v>
          </cell>
          <cell r="D239" t="str">
            <v>3-hole basin mixer 50 with pop-up waste set and escutcheons</v>
          </cell>
          <cell r="E239" t="str">
            <v>Special Finishes</v>
          </cell>
          <cell r="F239">
            <v>1008.8000000000001</v>
          </cell>
          <cell r="G239" t="str">
            <v/>
          </cell>
          <cell r="H239">
            <v>6.4</v>
          </cell>
          <cell r="I239" t="str">
            <v>Not available in polished black chrome &amp; brushed black chrome</v>
          </cell>
        </row>
        <row r="240">
          <cell r="A240">
            <v>11042000</v>
          </cell>
          <cell r="B240" t="str">
            <v>AX</v>
          </cell>
          <cell r="C240" t="str">
            <v>Axor Urquiola</v>
          </cell>
          <cell r="D240" t="str">
            <v>3-hole basin mixer for concealed installation with spout 168 mm wall-mounted</v>
          </cell>
          <cell r="E240" t="str">
            <v>chrome</v>
          </cell>
          <cell r="F240">
            <v>692.4</v>
          </cell>
          <cell r="G240" t="str">
            <v/>
          </cell>
          <cell r="H240" t="str">
            <v>6.4</v>
          </cell>
          <cell r="I240" t="str">
            <v/>
          </cell>
        </row>
        <row r="241">
          <cell r="A241" t="str">
            <v>11042XXX</v>
          </cell>
          <cell r="B241" t="str">
            <v>AX</v>
          </cell>
          <cell r="C241" t="str">
            <v>Axor Urquiola</v>
          </cell>
          <cell r="D241" t="str">
            <v>3-hole basin mixer for concealed installation with spout 168 mm wall-mounted</v>
          </cell>
          <cell r="E241" t="str">
            <v>Special Finishes</v>
          </cell>
          <cell r="F241">
            <v>1038.5999999999999</v>
          </cell>
          <cell r="G241" t="str">
            <v/>
          </cell>
          <cell r="H241">
            <v>6.4</v>
          </cell>
          <cell r="I241" t="str">
            <v>Not available in polished black chrome &amp; brushed black chrome</v>
          </cell>
        </row>
        <row r="242">
          <cell r="A242">
            <v>11043000</v>
          </cell>
          <cell r="B242" t="str">
            <v>AX</v>
          </cell>
          <cell r="C242" t="str">
            <v>Axor Urquiola</v>
          </cell>
          <cell r="D242" t="str">
            <v>3-hole basin mixer for concealed installation with spout 228 mm wall-mounted</v>
          </cell>
          <cell r="E242" t="str">
            <v>chrome</v>
          </cell>
          <cell r="F242">
            <v>745.1</v>
          </cell>
          <cell r="G242" t="str">
            <v/>
          </cell>
          <cell r="H242" t="str">
            <v>6.4</v>
          </cell>
          <cell r="I242" t="str">
            <v/>
          </cell>
        </row>
        <row r="243">
          <cell r="A243" t="str">
            <v>11043XXX</v>
          </cell>
          <cell r="B243" t="str">
            <v>AX</v>
          </cell>
          <cell r="C243" t="str">
            <v>Axor Urquiola</v>
          </cell>
          <cell r="D243" t="str">
            <v>3-hole basin mixer for concealed installation with spout 228 mm wall-mounted</v>
          </cell>
          <cell r="E243" t="str">
            <v>Special Finishes</v>
          </cell>
          <cell r="F243">
            <v>1117.6999999999998</v>
          </cell>
          <cell r="G243" t="str">
            <v/>
          </cell>
          <cell r="H243">
            <v>6.4</v>
          </cell>
          <cell r="I243" t="str">
            <v>Not available in polished black chrome &amp; brushed black chrome</v>
          </cell>
        </row>
        <row r="244">
          <cell r="A244">
            <v>11220000</v>
          </cell>
          <cell r="B244" t="str">
            <v>AX</v>
          </cell>
          <cell r="C244" t="str">
            <v>Axor Urquiola</v>
          </cell>
          <cell r="D244" t="str">
            <v>Single lever bidet mixer with pop-up waste set</v>
          </cell>
          <cell r="E244" t="str">
            <v>chrome</v>
          </cell>
          <cell r="F244">
            <v>560.4</v>
          </cell>
          <cell r="G244" t="str">
            <v/>
          </cell>
          <cell r="H244" t="str">
            <v>6.6</v>
          </cell>
          <cell r="I244" t="str">
            <v/>
          </cell>
        </row>
        <row r="245">
          <cell r="A245" t="str">
            <v>11220XXX</v>
          </cell>
          <cell r="B245" t="str">
            <v>AX</v>
          </cell>
          <cell r="C245" t="str">
            <v>Axor Urquiola</v>
          </cell>
          <cell r="D245" t="str">
            <v>Single lever bidet mixer with pop-up waste set</v>
          </cell>
          <cell r="E245" t="str">
            <v>Special Finishes</v>
          </cell>
          <cell r="F245">
            <v>840.6</v>
          </cell>
          <cell r="G245" t="str">
            <v/>
          </cell>
          <cell r="H245">
            <v>6.6</v>
          </cell>
          <cell r="I245" t="str">
            <v>Not available in polished black chrome &amp; brushed black chrome</v>
          </cell>
        </row>
        <row r="246">
          <cell r="A246">
            <v>11300000</v>
          </cell>
          <cell r="B246" t="str">
            <v>AX</v>
          </cell>
          <cell r="C246" t="str">
            <v>Axor Urquiola</v>
          </cell>
          <cell r="D246" t="str">
            <v>Washbowl 625 x 408 mm</v>
          </cell>
          <cell r="E246" t="str">
            <v>alpin-white</v>
          </cell>
          <cell r="F246">
            <v>1252.3</v>
          </cell>
          <cell r="G246" t="str">
            <v/>
          </cell>
          <cell r="H246" t="str">
            <v>6.5</v>
          </cell>
          <cell r="I246" t="str">
            <v/>
          </cell>
        </row>
        <row r="247">
          <cell r="A247">
            <v>11301000</v>
          </cell>
          <cell r="B247" t="str">
            <v>AX</v>
          </cell>
          <cell r="C247" t="str">
            <v>Axor Urquiola</v>
          </cell>
          <cell r="D247" t="str">
            <v>Washbowl 511 mm</v>
          </cell>
          <cell r="E247" t="str">
            <v>alpin-white</v>
          </cell>
          <cell r="F247">
            <v>1120.5999999999999</v>
          </cell>
          <cell r="G247" t="str">
            <v/>
          </cell>
          <cell r="H247" t="str">
            <v>6.5</v>
          </cell>
          <cell r="I247" t="str">
            <v/>
          </cell>
        </row>
        <row r="248">
          <cell r="A248">
            <v>11302000</v>
          </cell>
          <cell r="B248" t="str">
            <v>AX</v>
          </cell>
          <cell r="C248" t="str">
            <v>Axor Urquiola</v>
          </cell>
          <cell r="D248" t="str">
            <v>Washbasin 625 x 399 mm wall-mounted</v>
          </cell>
          <cell r="E248" t="str">
            <v>alpin-white</v>
          </cell>
          <cell r="F248">
            <v>1384.1999999999998</v>
          </cell>
          <cell r="G248" t="str">
            <v/>
          </cell>
          <cell r="H248" t="str">
            <v>6.5</v>
          </cell>
          <cell r="I248" t="str">
            <v/>
          </cell>
        </row>
        <row r="249">
          <cell r="A249">
            <v>11410000</v>
          </cell>
          <cell r="B249" t="str">
            <v>AX</v>
          </cell>
          <cell r="C249" t="str">
            <v>Axor Carlton</v>
          </cell>
          <cell r="D249" t="str">
            <v>Bath spout</v>
          </cell>
          <cell r="E249" t="str">
            <v>chrome</v>
          </cell>
          <cell r="F249">
            <v>178.6</v>
          </cell>
          <cell r="G249" t="str">
            <v/>
          </cell>
          <cell r="H249" t="str">
            <v>9.4</v>
          </cell>
          <cell r="I249" t="str">
            <v/>
          </cell>
        </row>
        <row r="250">
          <cell r="A250" t="str">
            <v>11410XXX</v>
          </cell>
          <cell r="B250" t="str">
            <v>AX</v>
          </cell>
          <cell r="C250" t="str">
            <v>Axor Carlton</v>
          </cell>
          <cell r="D250" t="str">
            <v>Bath spout</v>
          </cell>
          <cell r="E250" t="str">
            <v>Special Finishes</v>
          </cell>
          <cell r="F250">
            <v>267.89999999999998</v>
          </cell>
          <cell r="G250" t="str">
            <v/>
          </cell>
          <cell r="H250">
            <v>9.4</v>
          </cell>
          <cell r="I250" t="str">
            <v/>
          </cell>
        </row>
        <row r="251">
          <cell r="A251">
            <v>11410090</v>
          </cell>
          <cell r="B251" t="str">
            <v>AX</v>
          </cell>
          <cell r="C251" t="str">
            <v>Axor Carlton</v>
          </cell>
          <cell r="D251" t="str">
            <v>Bath spout</v>
          </cell>
          <cell r="E251" t="str">
            <v>chrome/gold-optic</v>
          </cell>
          <cell r="F251">
            <v>236.3</v>
          </cell>
          <cell r="G251" t="str">
            <v/>
          </cell>
          <cell r="H251" t="str">
            <v>9.4</v>
          </cell>
          <cell r="I251" t="str">
            <v/>
          </cell>
        </row>
        <row r="252">
          <cell r="A252">
            <v>11420000</v>
          </cell>
          <cell r="B252" t="str">
            <v>AX</v>
          </cell>
          <cell r="C252" t="str">
            <v>Axor Urquiola</v>
          </cell>
          <cell r="D252" t="str">
            <v>Single lever bath mixer for exposed installation</v>
          </cell>
          <cell r="E252" t="str">
            <v>chrome</v>
          </cell>
          <cell r="F252">
            <v>988.7</v>
          </cell>
          <cell r="G252" t="str">
            <v/>
          </cell>
          <cell r="H252" t="str">
            <v>6.6</v>
          </cell>
          <cell r="I252" t="str">
            <v/>
          </cell>
        </row>
        <row r="253">
          <cell r="A253" t="str">
            <v>11420XXX</v>
          </cell>
          <cell r="B253" t="str">
            <v>AX</v>
          </cell>
          <cell r="C253" t="str">
            <v>Axor Urquiola</v>
          </cell>
          <cell r="D253" t="str">
            <v>Single lever bath mixer for exposed installation</v>
          </cell>
          <cell r="E253" t="str">
            <v>Special Finishes</v>
          </cell>
          <cell r="F253">
            <v>1483.1</v>
          </cell>
          <cell r="G253" t="str">
            <v/>
          </cell>
          <cell r="H253">
            <v>6.6</v>
          </cell>
          <cell r="I253" t="str">
            <v>Not available in polished black chrome &amp; brushed black chrome</v>
          </cell>
        </row>
        <row r="254">
          <cell r="A254">
            <v>11422000</v>
          </cell>
          <cell r="B254" t="str">
            <v>AX</v>
          </cell>
          <cell r="C254" t="str">
            <v>Axor Urquiola</v>
          </cell>
          <cell r="D254" t="str">
            <v>Thermostatic bath mixer floor-standing</v>
          </cell>
          <cell r="E254" t="str">
            <v>chrome</v>
          </cell>
          <cell r="F254">
            <v>2240.7999999999997</v>
          </cell>
          <cell r="G254" t="str">
            <v/>
          </cell>
          <cell r="H254" t="str">
            <v>6.6</v>
          </cell>
          <cell r="I254" t="str">
            <v/>
          </cell>
        </row>
        <row r="255">
          <cell r="A255" t="str">
            <v>11422XXX</v>
          </cell>
          <cell r="B255" t="str">
            <v>AX</v>
          </cell>
          <cell r="C255" t="str">
            <v>Axor Urquiola</v>
          </cell>
          <cell r="D255" t="str">
            <v>Thermostatic bath mixer floor-standing</v>
          </cell>
          <cell r="E255" t="str">
            <v>Special Finishes</v>
          </cell>
          <cell r="F255">
            <v>3361.2</v>
          </cell>
          <cell r="G255" t="str">
            <v/>
          </cell>
          <cell r="H255">
            <v>6.6</v>
          </cell>
          <cell r="I255" t="str">
            <v>Not available in polished black chrome &amp; brushed black chrome</v>
          </cell>
        </row>
        <row r="256">
          <cell r="A256">
            <v>11425000</v>
          </cell>
          <cell r="B256" t="str">
            <v>AX</v>
          </cell>
          <cell r="C256" t="str">
            <v>Axor Urquiola</v>
          </cell>
          <cell r="D256" t="str">
            <v>Single lever bath mixer for concealed installation</v>
          </cell>
          <cell r="E256" t="str">
            <v>chrome</v>
          </cell>
          <cell r="F256">
            <v>435.3</v>
          </cell>
          <cell r="G256" t="str">
            <v/>
          </cell>
          <cell r="H256" t="str">
            <v>6.7</v>
          </cell>
          <cell r="I256" t="str">
            <v/>
          </cell>
        </row>
        <row r="257">
          <cell r="A257" t="str">
            <v>11425XXX</v>
          </cell>
          <cell r="B257" t="str">
            <v>AX</v>
          </cell>
          <cell r="C257" t="str">
            <v>Axor Urquiola</v>
          </cell>
          <cell r="D257" t="str">
            <v>Single lever bath mixer for concealed installation</v>
          </cell>
          <cell r="E257" t="str">
            <v>Special Finishes</v>
          </cell>
          <cell r="F257">
            <v>653</v>
          </cell>
          <cell r="G257" t="str">
            <v/>
          </cell>
          <cell r="H257">
            <v>6.7</v>
          </cell>
          <cell r="I257" t="str">
            <v>Not available in polished black chrome &amp; brushed black chrome</v>
          </cell>
        </row>
        <row r="258">
          <cell r="A258">
            <v>11426000</v>
          </cell>
          <cell r="B258" t="str">
            <v>AX</v>
          </cell>
          <cell r="C258" t="str">
            <v>Axor Urquiola</v>
          </cell>
          <cell r="D258" t="str">
            <v>Single lever bath mixer for concealed installation with integrated security combination according to EN1717</v>
          </cell>
          <cell r="E258" t="str">
            <v>chrome</v>
          </cell>
          <cell r="F258">
            <v>527.4</v>
          </cell>
          <cell r="G258" t="str">
            <v/>
          </cell>
          <cell r="H258" t="str">
            <v/>
          </cell>
          <cell r="I258" t="str">
            <v>Phasing out 31 December 2017</v>
          </cell>
        </row>
        <row r="259">
          <cell r="A259">
            <v>11430000</v>
          </cell>
          <cell r="B259" t="str">
            <v>AX</v>
          </cell>
          <cell r="C259" t="str">
            <v>Axor Urquiola</v>
          </cell>
          <cell r="D259" t="str">
            <v>Bath spout</v>
          </cell>
          <cell r="E259" t="str">
            <v>chrome</v>
          </cell>
          <cell r="F259">
            <v>369.6</v>
          </cell>
          <cell r="G259" t="str">
            <v/>
          </cell>
          <cell r="H259" t="str">
            <v>6.7</v>
          </cell>
          <cell r="I259" t="str">
            <v/>
          </cell>
        </row>
        <row r="260">
          <cell r="A260" t="str">
            <v>11430XXX</v>
          </cell>
          <cell r="B260" t="str">
            <v>AX</v>
          </cell>
          <cell r="C260" t="str">
            <v>Axor Urquiola</v>
          </cell>
          <cell r="D260" t="str">
            <v>Bath spout</v>
          </cell>
          <cell r="E260" t="str">
            <v>Special Finishes</v>
          </cell>
          <cell r="F260">
            <v>554.4</v>
          </cell>
          <cell r="G260" t="str">
            <v/>
          </cell>
          <cell r="H260">
            <v>6.7</v>
          </cell>
          <cell r="I260" t="str">
            <v>Not available in polished black chrome &amp; brushed black chrome</v>
          </cell>
        </row>
        <row r="261">
          <cell r="A261">
            <v>11436000</v>
          </cell>
          <cell r="B261" t="str">
            <v>AX</v>
          </cell>
          <cell r="C261" t="str">
            <v>Axor Urquiola</v>
          </cell>
          <cell r="D261" t="str">
            <v>3-hole rim mounted bath mixer</v>
          </cell>
          <cell r="E261" t="str">
            <v>chrome</v>
          </cell>
          <cell r="F261">
            <v>979.30000000000007</v>
          </cell>
          <cell r="G261" t="str">
            <v/>
          </cell>
          <cell r="H261" t="str">
            <v>6.7</v>
          </cell>
          <cell r="I261" t="str">
            <v/>
          </cell>
        </row>
        <row r="262">
          <cell r="A262" t="str">
            <v>11436XXX</v>
          </cell>
          <cell r="B262" t="str">
            <v>AX</v>
          </cell>
          <cell r="C262" t="str">
            <v>Axor Urquiola</v>
          </cell>
          <cell r="D262" t="str">
            <v>3-hole rim mounted bath mixer</v>
          </cell>
          <cell r="E262" t="str">
            <v>Special Finishes</v>
          </cell>
          <cell r="F262">
            <v>1469</v>
          </cell>
          <cell r="G262" t="str">
            <v/>
          </cell>
          <cell r="H262">
            <v>6.7</v>
          </cell>
          <cell r="I262" t="str">
            <v>Not available in polished black chrome &amp; brushed black chrome</v>
          </cell>
        </row>
        <row r="263">
          <cell r="A263">
            <v>11440000</v>
          </cell>
          <cell r="B263" t="str">
            <v>AX</v>
          </cell>
          <cell r="C263" t="str">
            <v>Axor Urquiola</v>
          </cell>
          <cell r="D263" t="str">
            <v>Bath tub 1,800 mm</v>
          </cell>
          <cell r="E263" t="str">
            <v>alpin-white</v>
          </cell>
          <cell r="F263">
            <v>7248.3</v>
          </cell>
          <cell r="G263" t="str">
            <v/>
          </cell>
          <cell r="H263" t="str">
            <v>6.9</v>
          </cell>
          <cell r="I263" t="str">
            <v/>
          </cell>
        </row>
        <row r="264">
          <cell r="A264">
            <v>11443000</v>
          </cell>
          <cell r="B264" t="str">
            <v>AX</v>
          </cell>
          <cell r="C264" t="str">
            <v>Axor Urquiola</v>
          </cell>
          <cell r="D264" t="str">
            <v>4-hole rim mounted bath mixer</v>
          </cell>
          <cell r="E264" t="str">
            <v>chrome</v>
          </cell>
          <cell r="F264">
            <v>1318.5</v>
          </cell>
          <cell r="G264" t="str">
            <v/>
          </cell>
          <cell r="H264" t="str">
            <v>6.8</v>
          </cell>
          <cell r="I264" t="str">
            <v/>
          </cell>
        </row>
        <row r="265">
          <cell r="A265" t="str">
            <v>11443XXX</v>
          </cell>
          <cell r="B265" t="str">
            <v>AX</v>
          </cell>
          <cell r="C265" t="str">
            <v>Axor Urquiola</v>
          </cell>
          <cell r="D265" t="str">
            <v>4-hole rim mounted bath mixer</v>
          </cell>
          <cell r="E265" t="str">
            <v>Special Finishes</v>
          </cell>
          <cell r="F265">
            <v>1977.8</v>
          </cell>
          <cell r="G265" t="str">
            <v/>
          </cell>
          <cell r="H265">
            <v>6.8</v>
          </cell>
          <cell r="I265" t="str">
            <v>Not available in polished black chrome &amp; brushed black chrome</v>
          </cell>
        </row>
        <row r="266">
          <cell r="A266">
            <v>11445000</v>
          </cell>
          <cell r="B266" t="str">
            <v>AX</v>
          </cell>
          <cell r="C266" t="str">
            <v>Axor Urquiola</v>
          </cell>
          <cell r="D266" t="str">
            <v>4-hole tile mounted bath mixer</v>
          </cell>
          <cell r="E266" t="str">
            <v>chrome</v>
          </cell>
          <cell r="F266">
            <v>1581.8999999999999</v>
          </cell>
          <cell r="G266" t="str">
            <v/>
          </cell>
          <cell r="H266" t="str">
            <v>6.8</v>
          </cell>
          <cell r="I266" t="str">
            <v/>
          </cell>
        </row>
        <row r="267">
          <cell r="A267" t="str">
            <v>11445XXX</v>
          </cell>
          <cell r="B267" t="str">
            <v>AX</v>
          </cell>
          <cell r="C267" t="str">
            <v>Axor Urquiola</v>
          </cell>
          <cell r="D267" t="str">
            <v>4-hole tile mounted bath mixer</v>
          </cell>
          <cell r="E267" t="str">
            <v>Special Finishes</v>
          </cell>
          <cell r="F267">
            <v>2372.9</v>
          </cell>
          <cell r="G267" t="str">
            <v/>
          </cell>
          <cell r="H267">
            <v>6.9</v>
          </cell>
          <cell r="I267" t="str">
            <v>Not available in polished black chrome &amp; brushed black chrome</v>
          </cell>
        </row>
        <row r="268">
          <cell r="A268">
            <v>11620000</v>
          </cell>
          <cell r="B268" t="str">
            <v>AX</v>
          </cell>
          <cell r="C268" t="str">
            <v>Axor Urquiola</v>
          </cell>
          <cell r="D268" t="str">
            <v>Single lever shower mixer for exposed installation</v>
          </cell>
          <cell r="E268" t="str">
            <v>chrome</v>
          </cell>
          <cell r="F268">
            <v>857</v>
          </cell>
          <cell r="G268" t="str">
            <v/>
          </cell>
          <cell r="H268" t="str">
            <v>6.9</v>
          </cell>
          <cell r="I268" t="str">
            <v/>
          </cell>
        </row>
        <row r="269">
          <cell r="A269" t="str">
            <v>11620XXX</v>
          </cell>
          <cell r="B269" t="str">
            <v>AX</v>
          </cell>
          <cell r="C269" t="str">
            <v>Axor Urquiola</v>
          </cell>
          <cell r="D269" t="str">
            <v>Single lever shower mixer for exposed installation</v>
          </cell>
          <cell r="E269" t="str">
            <v>Special Finishes</v>
          </cell>
          <cell r="F269">
            <v>1285.5</v>
          </cell>
          <cell r="G269" t="str">
            <v/>
          </cell>
          <cell r="H269">
            <v>6.9</v>
          </cell>
          <cell r="I269" t="str">
            <v>Not available in polished black chrome &amp; brushed black chrome</v>
          </cell>
        </row>
        <row r="270">
          <cell r="A270">
            <v>11625000</v>
          </cell>
          <cell r="B270" t="str">
            <v>AX</v>
          </cell>
          <cell r="C270" t="str">
            <v>Axor Urquiola</v>
          </cell>
          <cell r="D270" t="str">
            <v>Single lever shower mixer for concealed installation</v>
          </cell>
          <cell r="E270" t="str">
            <v>chrome</v>
          </cell>
          <cell r="F270">
            <v>369.6</v>
          </cell>
          <cell r="G270" t="str">
            <v/>
          </cell>
          <cell r="H270" t="str">
            <v>6.10</v>
          </cell>
          <cell r="I270" t="str">
            <v/>
          </cell>
        </row>
        <row r="271">
          <cell r="A271" t="str">
            <v>11625XXX</v>
          </cell>
          <cell r="B271" t="str">
            <v>AX</v>
          </cell>
          <cell r="C271" t="str">
            <v>Axor Urquiola</v>
          </cell>
          <cell r="D271" t="str">
            <v>Single lever shower mixer for concealed installation</v>
          </cell>
          <cell r="E271" t="str">
            <v>Special Finishes</v>
          </cell>
          <cell r="F271">
            <v>554.4</v>
          </cell>
          <cell r="G271" t="str">
            <v/>
          </cell>
          <cell r="H271">
            <v>6.1</v>
          </cell>
          <cell r="I271" t="str">
            <v>Not available in polished black chrome &amp; brushed black chrome</v>
          </cell>
        </row>
        <row r="272">
          <cell r="A272">
            <v>11626000</v>
          </cell>
          <cell r="B272" t="str">
            <v>AX</v>
          </cell>
          <cell r="C272" t="str">
            <v>Axor Urquiola</v>
          </cell>
          <cell r="D272" t="str">
            <v>Porter unit</v>
          </cell>
          <cell r="E272" t="str">
            <v>chrome</v>
          </cell>
          <cell r="F272">
            <v>171.9</v>
          </cell>
          <cell r="G272" t="str">
            <v/>
          </cell>
          <cell r="H272" t="str">
            <v>5.10</v>
          </cell>
          <cell r="I272" t="str">
            <v/>
          </cell>
        </row>
        <row r="273">
          <cell r="A273" t="str">
            <v>11626XXX</v>
          </cell>
          <cell r="B273" t="str">
            <v>AX</v>
          </cell>
          <cell r="C273" t="str">
            <v>Axor Urquiola</v>
          </cell>
          <cell r="D273" t="str">
            <v>Porter unit</v>
          </cell>
          <cell r="E273" t="str">
            <v>Special Finishes</v>
          </cell>
          <cell r="F273">
            <v>257.90000000000003</v>
          </cell>
          <cell r="G273" t="str">
            <v/>
          </cell>
          <cell r="H273">
            <v>5.0999999999999996</v>
          </cell>
          <cell r="I273" t="str">
            <v>Not available in polished black chrome &amp; brushed black chrome</v>
          </cell>
        </row>
        <row r="274">
          <cell r="A274">
            <v>11730000</v>
          </cell>
          <cell r="B274" t="str">
            <v>AX</v>
          </cell>
          <cell r="C274" t="str">
            <v>Axor Urquiola</v>
          </cell>
          <cell r="D274" t="str">
            <v>Thermostatic mixer 43 l/min for concealed installation</v>
          </cell>
          <cell r="E274" t="str">
            <v>chrome</v>
          </cell>
          <cell r="F274">
            <v>567.20000000000005</v>
          </cell>
          <cell r="G274" t="str">
            <v/>
          </cell>
          <cell r="H274" t="str">
            <v>6.11</v>
          </cell>
          <cell r="I274" t="str">
            <v/>
          </cell>
        </row>
        <row r="275">
          <cell r="A275" t="str">
            <v>11730XXX</v>
          </cell>
          <cell r="B275" t="str">
            <v>AX</v>
          </cell>
          <cell r="C275" t="str">
            <v>Axor Urquiola</v>
          </cell>
          <cell r="D275" t="str">
            <v>Thermostatic mixer 43 l/min for concealed installation</v>
          </cell>
          <cell r="E275" t="str">
            <v>Special Finishes</v>
          </cell>
          <cell r="F275">
            <v>850.8</v>
          </cell>
          <cell r="G275" t="str">
            <v/>
          </cell>
          <cell r="H275">
            <v>6.11</v>
          </cell>
          <cell r="I275" t="str">
            <v>Not available in polished black chrome &amp; brushed black chrome</v>
          </cell>
        </row>
        <row r="276">
          <cell r="A276">
            <v>11731000</v>
          </cell>
          <cell r="B276" t="str">
            <v>AX</v>
          </cell>
          <cell r="C276" t="str">
            <v>Axor Urquiola</v>
          </cell>
          <cell r="D276" t="str">
            <v>Thermostatic mixer highflow 59 l/min for concealed installation</v>
          </cell>
          <cell r="E276" t="str">
            <v>chrome</v>
          </cell>
          <cell r="F276">
            <v>646.30000000000007</v>
          </cell>
          <cell r="G276" t="str">
            <v/>
          </cell>
          <cell r="H276" t="str">
            <v>6.11</v>
          </cell>
          <cell r="I276" t="str">
            <v/>
          </cell>
        </row>
        <row r="277">
          <cell r="A277" t="str">
            <v>11731XXX</v>
          </cell>
          <cell r="B277" t="str">
            <v>AX</v>
          </cell>
          <cell r="C277" t="str">
            <v>Axor Urquiola</v>
          </cell>
          <cell r="D277" t="str">
            <v>Thermostatic mixer highflow 59 l/min for concealed installation</v>
          </cell>
          <cell r="E277" t="str">
            <v>Special Finishes</v>
          </cell>
          <cell r="F277">
            <v>969.5</v>
          </cell>
          <cell r="G277" t="str">
            <v/>
          </cell>
          <cell r="H277">
            <v>6.11</v>
          </cell>
          <cell r="I277" t="str">
            <v>Not available in polished black chrome &amp; brushed black chrome</v>
          </cell>
        </row>
        <row r="278">
          <cell r="A278">
            <v>11732000</v>
          </cell>
          <cell r="B278" t="str">
            <v>AX</v>
          </cell>
          <cell r="C278" t="str">
            <v>Axor Urquiola</v>
          </cell>
          <cell r="D278" t="str">
            <v>Thermostatic mixer for concealed installation with shut-off valve</v>
          </cell>
          <cell r="E278" t="str">
            <v>chrome</v>
          </cell>
          <cell r="F278">
            <v>659.30000000000007</v>
          </cell>
          <cell r="G278" t="str">
            <v/>
          </cell>
          <cell r="H278" t="str">
            <v>6.11</v>
          </cell>
          <cell r="I278" t="str">
            <v/>
          </cell>
        </row>
        <row r="279">
          <cell r="A279" t="str">
            <v>11732XXX</v>
          </cell>
          <cell r="B279" t="str">
            <v>AX</v>
          </cell>
          <cell r="C279" t="str">
            <v>Axor Urquiola</v>
          </cell>
          <cell r="D279" t="str">
            <v>Thermostatic mixer for concealed installation with shut-off valve</v>
          </cell>
          <cell r="E279" t="str">
            <v>Special Finishes</v>
          </cell>
          <cell r="F279">
            <v>989</v>
          </cell>
          <cell r="G279" t="str">
            <v/>
          </cell>
          <cell r="H279">
            <v>6.11</v>
          </cell>
          <cell r="I279" t="str">
            <v>Not available in polished black chrome &amp; brushed black chrome</v>
          </cell>
        </row>
        <row r="280">
          <cell r="A280">
            <v>11733000</v>
          </cell>
          <cell r="B280" t="str">
            <v>AX</v>
          </cell>
          <cell r="C280" t="str">
            <v>Axor Urquiola</v>
          </cell>
          <cell r="D280" t="str">
            <v>Thermostatic mixer for concealed installation with shut-off/ diverter valve</v>
          </cell>
          <cell r="E280" t="str">
            <v>chrome</v>
          </cell>
          <cell r="F280">
            <v>738.4</v>
          </cell>
          <cell r="G280" t="str">
            <v/>
          </cell>
          <cell r="H280" t="str">
            <v>6.11</v>
          </cell>
          <cell r="I280" t="str">
            <v/>
          </cell>
        </row>
        <row r="281">
          <cell r="A281" t="str">
            <v>11733XXX</v>
          </cell>
          <cell r="B281" t="str">
            <v>AX</v>
          </cell>
          <cell r="C281" t="str">
            <v>Axor Urquiola</v>
          </cell>
          <cell r="D281" t="str">
            <v>Thermostatic mixer for concealed installation with shut-off/ diverter valve</v>
          </cell>
          <cell r="E281" t="str">
            <v>Special Finishes</v>
          </cell>
          <cell r="F281">
            <v>1107.5999999999999</v>
          </cell>
          <cell r="G281" t="str">
            <v/>
          </cell>
          <cell r="H281">
            <v>6.11</v>
          </cell>
          <cell r="I281" t="str">
            <v>Not available in polished black chrome &amp; brushed black chrome</v>
          </cell>
        </row>
        <row r="282">
          <cell r="A282">
            <v>11925000</v>
          </cell>
          <cell r="B282" t="str">
            <v>AX</v>
          </cell>
          <cell r="C282" t="str">
            <v>Axor Urquiola</v>
          </cell>
          <cell r="D282" t="str">
            <v>Trio/ Quattro shut-off/ diverter valve for concealed installation</v>
          </cell>
          <cell r="E282" t="str">
            <v>chrome</v>
          </cell>
          <cell r="F282">
            <v>191.5</v>
          </cell>
          <cell r="G282" t="str">
            <v/>
          </cell>
          <cell r="H282" t="str">
            <v>6.12</v>
          </cell>
          <cell r="I282" t="str">
            <v/>
          </cell>
        </row>
        <row r="283">
          <cell r="A283" t="str">
            <v>11925XXX</v>
          </cell>
          <cell r="B283" t="str">
            <v>AX</v>
          </cell>
          <cell r="C283" t="str">
            <v>Axor Urquiola</v>
          </cell>
          <cell r="D283" t="str">
            <v>Trio/ Quattro shut-off/ diverter valve for concealed installation</v>
          </cell>
          <cell r="E283" t="str">
            <v>Special Finishes</v>
          </cell>
          <cell r="F283">
            <v>287.3</v>
          </cell>
          <cell r="G283" t="str">
            <v/>
          </cell>
          <cell r="H283">
            <v>6.12</v>
          </cell>
          <cell r="I283" t="str">
            <v>Not available in polished black chrome &amp; brushed black chrome</v>
          </cell>
        </row>
        <row r="284">
          <cell r="A284">
            <v>11960000</v>
          </cell>
          <cell r="B284" t="str">
            <v>AX</v>
          </cell>
          <cell r="C284" t="str">
            <v>Axor Urquiola</v>
          </cell>
          <cell r="D284" t="str">
            <v>Shut-off valve for concealed installation</v>
          </cell>
          <cell r="E284" t="str">
            <v>chrome</v>
          </cell>
          <cell r="F284">
            <v>171.9</v>
          </cell>
          <cell r="G284" t="str">
            <v/>
          </cell>
          <cell r="H284" t="str">
            <v>6.12</v>
          </cell>
          <cell r="I284" t="str">
            <v/>
          </cell>
        </row>
        <row r="285">
          <cell r="A285" t="str">
            <v>11960XXX</v>
          </cell>
          <cell r="B285" t="str">
            <v>AX</v>
          </cell>
          <cell r="C285" t="str">
            <v>Axor Urquiola</v>
          </cell>
          <cell r="D285" t="str">
            <v>Shut-off valve for concealed installation</v>
          </cell>
          <cell r="E285" t="str">
            <v>Special Finishes</v>
          </cell>
          <cell r="F285">
            <v>257.90000000000003</v>
          </cell>
          <cell r="G285" t="str">
            <v/>
          </cell>
          <cell r="H285">
            <v>6.12</v>
          </cell>
          <cell r="I285" t="str">
            <v>Not available in polished black chrome &amp; brushed black chrome</v>
          </cell>
        </row>
        <row r="286">
          <cell r="A286">
            <v>11980000</v>
          </cell>
          <cell r="B286" t="str">
            <v>AX</v>
          </cell>
          <cell r="C286" t="str">
            <v>Axor Urquiola</v>
          </cell>
          <cell r="D286" t="str">
            <v>Extension set for Axor Urquiola single lever basin mixer wall-mounted 28 mm</v>
          </cell>
          <cell r="E286" t="str">
            <v>n.a.</v>
          </cell>
          <cell r="F286">
            <v>132.19999999999999</v>
          </cell>
          <cell r="G286" t="str">
            <v/>
          </cell>
          <cell r="H286" t="str">
            <v>6.3</v>
          </cell>
          <cell r="I286" t="str">
            <v/>
          </cell>
        </row>
        <row r="287">
          <cell r="A287">
            <v>12010000</v>
          </cell>
          <cell r="B287" t="str">
            <v>AX</v>
          </cell>
          <cell r="C287" t="str">
            <v>Axor Starck Organic</v>
          </cell>
          <cell r="D287" t="str">
            <v>2-handle basin mixer 80 with pop-up waste set</v>
          </cell>
          <cell r="E287" t="str">
            <v>chrome</v>
          </cell>
          <cell r="F287">
            <v>473.5</v>
          </cell>
          <cell r="G287" t="str">
            <v/>
          </cell>
          <cell r="H287" t="str">
            <v>2.2</v>
          </cell>
          <cell r="I287" t="str">
            <v/>
          </cell>
        </row>
        <row r="288">
          <cell r="A288" t="str">
            <v>12010XXX</v>
          </cell>
          <cell r="B288" t="str">
            <v>AX</v>
          </cell>
          <cell r="C288" t="str">
            <v>Axor Starck Organic</v>
          </cell>
          <cell r="D288" t="str">
            <v>2-handle basin mixer 80 with pop-up waste set</v>
          </cell>
          <cell r="E288" t="str">
            <v>Special Finishes</v>
          </cell>
          <cell r="F288">
            <v>710.30000000000007</v>
          </cell>
          <cell r="G288" t="str">
            <v/>
          </cell>
          <cell r="H288">
            <v>2.2000000000000002</v>
          </cell>
          <cell r="I288" t="str">
            <v/>
          </cell>
        </row>
        <row r="289">
          <cell r="A289">
            <v>12011000</v>
          </cell>
          <cell r="B289" t="str">
            <v>AX</v>
          </cell>
          <cell r="C289" t="str">
            <v>Axor Starck Organic</v>
          </cell>
          <cell r="D289" t="str">
            <v>2-handle basin mixer 80 without pull-rod</v>
          </cell>
          <cell r="E289" t="str">
            <v>chrome</v>
          </cell>
          <cell r="F289">
            <v>473.5</v>
          </cell>
          <cell r="G289" t="str">
            <v/>
          </cell>
          <cell r="H289" t="str">
            <v>2.2</v>
          </cell>
          <cell r="I289" t="str">
            <v/>
          </cell>
        </row>
        <row r="290">
          <cell r="A290" t="str">
            <v>12011XXX</v>
          </cell>
          <cell r="B290" t="str">
            <v>AX</v>
          </cell>
          <cell r="C290" t="str">
            <v>Axor Starck Organic</v>
          </cell>
          <cell r="D290" t="str">
            <v>2-handle basin mixer 80 without pull-rod</v>
          </cell>
          <cell r="E290" t="str">
            <v>Special Finishes</v>
          </cell>
          <cell r="F290">
            <v>710.30000000000007</v>
          </cell>
          <cell r="G290" t="str">
            <v/>
          </cell>
          <cell r="H290">
            <v>2.2000000000000002</v>
          </cell>
          <cell r="I290" t="str">
            <v/>
          </cell>
        </row>
        <row r="291">
          <cell r="A291">
            <v>12012000</v>
          </cell>
          <cell r="B291" t="str">
            <v>AX</v>
          </cell>
          <cell r="C291" t="str">
            <v>Axor Starck Organic</v>
          </cell>
          <cell r="D291" t="str">
            <v>2-handle basin mixer 170 without pull-rod for washbowls</v>
          </cell>
          <cell r="E291" t="str">
            <v>chrome</v>
          </cell>
          <cell r="F291">
            <v>597.80000000000007</v>
          </cell>
          <cell r="G291" t="str">
            <v/>
          </cell>
          <cell r="H291" t="str">
            <v>2.2</v>
          </cell>
          <cell r="I291" t="str">
            <v/>
          </cell>
        </row>
        <row r="292">
          <cell r="A292" t="str">
            <v>12012XXX</v>
          </cell>
          <cell r="B292" t="str">
            <v>AX</v>
          </cell>
          <cell r="C292" t="str">
            <v>Axor Starck Organic</v>
          </cell>
          <cell r="D292" t="str">
            <v>2-handle basin mixer 170 without pull-rod for washbowls</v>
          </cell>
          <cell r="E292" t="str">
            <v>Special Finishes</v>
          </cell>
          <cell r="F292">
            <v>896.7</v>
          </cell>
          <cell r="G292" t="str">
            <v/>
          </cell>
          <cell r="H292">
            <v>2.2000000000000002</v>
          </cell>
          <cell r="I292" t="str">
            <v/>
          </cell>
        </row>
        <row r="293">
          <cell r="A293">
            <v>12013000</v>
          </cell>
          <cell r="B293" t="str">
            <v>AX</v>
          </cell>
          <cell r="C293" t="str">
            <v>Axor Starck Organic</v>
          </cell>
          <cell r="D293" t="str">
            <v>2-handle basin mixer 240 without pull-rod for washbowls</v>
          </cell>
          <cell r="E293" t="str">
            <v>chrome</v>
          </cell>
          <cell r="F293">
            <v>722.4</v>
          </cell>
          <cell r="G293" t="str">
            <v/>
          </cell>
          <cell r="H293" t="str">
            <v>2.2</v>
          </cell>
          <cell r="I293" t="str">
            <v/>
          </cell>
        </row>
        <row r="294">
          <cell r="A294" t="str">
            <v>12013XXX</v>
          </cell>
          <cell r="B294" t="str">
            <v>AX</v>
          </cell>
          <cell r="C294" t="str">
            <v>Axor Starck Organic</v>
          </cell>
          <cell r="D294" t="str">
            <v>2-handle basin mixer 240 without pull-rod for washbowls</v>
          </cell>
          <cell r="E294" t="str">
            <v>Special Finishes</v>
          </cell>
          <cell r="F294">
            <v>1083.5999999999999</v>
          </cell>
          <cell r="G294" t="str">
            <v/>
          </cell>
          <cell r="H294">
            <v>2.2000000000000002</v>
          </cell>
          <cell r="I294" t="str">
            <v/>
          </cell>
        </row>
        <row r="295">
          <cell r="A295">
            <v>12014000</v>
          </cell>
          <cell r="B295" t="str">
            <v>AX</v>
          </cell>
          <cell r="C295" t="str">
            <v>Axor Starck Organic</v>
          </cell>
          <cell r="D295" t="str">
            <v>2-handle basin mixer 50 with pop-up waste set for hand washbasins</v>
          </cell>
          <cell r="E295" t="str">
            <v>chrome</v>
          </cell>
          <cell r="F295">
            <v>455.2</v>
          </cell>
          <cell r="G295" t="str">
            <v/>
          </cell>
          <cell r="H295" t="str">
            <v>2.3</v>
          </cell>
          <cell r="I295" t="str">
            <v/>
          </cell>
        </row>
        <row r="296">
          <cell r="A296" t="str">
            <v>12014XXX</v>
          </cell>
          <cell r="B296" t="str">
            <v>AX</v>
          </cell>
          <cell r="C296" t="str">
            <v>Axor Starck Organic</v>
          </cell>
          <cell r="D296" t="str">
            <v>2-handle basin mixer 50 with pop-up waste set for hand washbasins</v>
          </cell>
          <cell r="E296" t="str">
            <v>Special Finishes</v>
          </cell>
          <cell r="F296">
            <v>682.8</v>
          </cell>
          <cell r="G296" t="str">
            <v/>
          </cell>
          <cell r="H296">
            <v>2.2999999999999998</v>
          </cell>
          <cell r="I296" t="str">
            <v/>
          </cell>
        </row>
        <row r="297">
          <cell r="A297">
            <v>12015000</v>
          </cell>
          <cell r="B297" t="str">
            <v>AX</v>
          </cell>
          <cell r="C297" t="str">
            <v>Axor Starck Organic</v>
          </cell>
          <cell r="D297" t="str">
            <v>2-handle basin mixer for concealed installation wall-mounted</v>
          </cell>
          <cell r="E297" t="str">
            <v>chrome</v>
          </cell>
          <cell r="F297">
            <v>604.20000000000005</v>
          </cell>
          <cell r="G297" t="str">
            <v/>
          </cell>
          <cell r="H297" t="str">
            <v>2.3</v>
          </cell>
          <cell r="I297" t="str">
            <v/>
          </cell>
        </row>
        <row r="298">
          <cell r="A298" t="str">
            <v>12015XXX</v>
          </cell>
          <cell r="B298" t="str">
            <v>AX</v>
          </cell>
          <cell r="C298" t="str">
            <v>Axor Starck Organic</v>
          </cell>
          <cell r="D298" t="str">
            <v>2-handle basin mixer for concealed installation wall-mounted</v>
          </cell>
          <cell r="E298" t="str">
            <v>Special Finishes</v>
          </cell>
          <cell r="F298">
            <v>906.3</v>
          </cell>
          <cell r="G298" t="str">
            <v/>
          </cell>
          <cell r="H298">
            <v>2.2999999999999998</v>
          </cell>
          <cell r="I298" t="str">
            <v/>
          </cell>
        </row>
        <row r="299">
          <cell r="A299">
            <v>12016000</v>
          </cell>
          <cell r="B299" t="str">
            <v>AX</v>
          </cell>
          <cell r="C299" t="str">
            <v>Axor Starck Organic</v>
          </cell>
          <cell r="D299" t="str">
            <v>Thermostatic bath mixer floor-standing</v>
          </cell>
          <cell r="E299" t="str">
            <v>chrome</v>
          </cell>
          <cell r="F299">
            <v>2059.5</v>
          </cell>
          <cell r="G299" t="str">
            <v/>
          </cell>
          <cell r="H299" t="str">
            <v>2.6</v>
          </cell>
          <cell r="I299" t="str">
            <v/>
          </cell>
        </row>
        <row r="300">
          <cell r="A300" t="str">
            <v>12016XXX</v>
          </cell>
          <cell r="B300" t="str">
            <v>AX</v>
          </cell>
          <cell r="C300" t="str">
            <v>Axor Starck Organic</v>
          </cell>
          <cell r="D300" t="str">
            <v>Thermostatic bath mixer floor-standing</v>
          </cell>
          <cell r="E300" t="str">
            <v>Special Finishes</v>
          </cell>
          <cell r="F300">
            <v>3089.2999999999997</v>
          </cell>
          <cell r="G300" t="str">
            <v/>
          </cell>
          <cell r="H300">
            <v>2.6</v>
          </cell>
          <cell r="I300" t="str">
            <v/>
          </cell>
        </row>
        <row r="301">
          <cell r="A301">
            <v>12110000</v>
          </cell>
          <cell r="B301" t="str">
            <v>AX</v>
          </cell>
          <cell r="C301" t="str">
            <v>Axor Starck Organic</v>
          </cell>
          <cell r="D301" t="str">
            <v>Pillar tap without waste set</v>
          </cell>
          <cell r="E301" t="str">
            <v>chrome</v>
          </cell>
          <cell r="F301">
            <v>368.70000000000005</v>
          </cell>
          <cell r="G301" t="str">
            <v/>
          </cell>
          <cell r="H301" t="str">
            <v>2.4</v>
          </cell>
          <cell r="I301" t="str">
            <v/>
          </cell>
        </row>
        <row r="302">
          <cell r="A302" t="str">
            <v>12110XXX</v>
          </cell>
          <cell r="B302" t="str">
            <v>AX</v>
          </cell>
          <cell r="C302" t="str">
            <v>Axor Starck Organic</v>
          </cell>
          <cell r="D302" t="str">
            <v>Pillar tap without waste set</v>
          </cell>
          <cell r="E302" t="str">
            <v>Special Finishes</v>
          </cell>
          <cell r="F302">
            <v>553.1</v>
          </cell>
          <cell r="G302" t="str">
            <v/>
          </cell>
          <cell r="H302">
            <v>2.4</v>
          </cell>
          <cell r="I302" t="str">
            <v/>
          </cell>
        </row>
        <row r="303">
          <cell r="A303">
            <v>12112000</v>
          </cell>
          <cell r="B303" t="str">
            <v>AX</v>
          </cell>
          <cell r="C303" t="str">
            <v>Axor Starck V</v>
          </cell>
          <cell r="D303" t="str">
            <v>Single lever basin mixer 140 with glass spout</v>
          </cell>
          <cell r="E303" t="str">
            <v>chrome</v>
          </cell>
          <cell r="F303">
            <v>1008.9</v>
          </cell>
          <cell r="G303" t="str">
            <v/>
          </cell>
          <cell r="H303" t="str">
            <v>1.28</v>
          </cell>
        </row>
        <row r="304">
          <cell r="A304" t="str">
            <v>12112XXX</v>
          </cell>
          <cell r="B304" t="str">
            <v>AX</v>
          </cell>
          <cell r="C304" t="str">
            <v>Axor Starck V</v>
          </cell>
          <cell r="D304" t="str">
            <v>Single lever basin mixer 140 with glass spout</v>
          </cell>
          <cell r="E304" t="str">
            <v>Special Finishes</v>
          </cell>
          <cell r="F304">
            <v>1513.3999999999999</v>
          </cell>
          <cell r="G304" t="str">
            <v/>
          </cell>
          <cell r="H304">
            <v>1.28</v>
          </cell>
        </row>
        <row r="305">
          <cell r="A305">
            <v>12112450</v>
          </cell>
          <cell r="B305" t="str">
            <v>AX</v>
          </cell>
          <cell r="C305" t="str">
            <v>Axor Starck V</v>
          </cell>
          <cell r="D305" t="str">
            <v>Single lever basin mixer 140 with glass spout</v>
          </cell>
          <cell r="E305" t="str">
            <v>white</v>
          </cell>
          <cell r="F305">
            <v>1223.3</v>
          </cell>
          <cell r="G305" t="str">
            <v/>
          </cell>
          <cell r="H305" t="str">
            <v>1.28</v>
          </cell>
        </row>
        <row r="306">
          <cell r="A306">
            <v>12113000</v>
          </cell>
          <cell r="B306" t="str">
            <v>AX</v>
          </cell>
          <cell r="C306" t="str">
            <v>Axor Starck V</v>
          </cell>
          <cell r="D306" t="str">
            <v>Single lever basin mixer 140 with porcelain spout</v>
          </cell>
          <cell r="E306" t="str">
            <v>chrome</v>
          </cell>
          <cell r="F306">
            <v>1008.9</v>
          </cell>
          <cell r="G306" t="str">
            <v/>
          </cell>
          <cell r="H306" t="str">
            <v>1.30</v>
          </cell>
        </row>
        <row r="307">
          <cell r="A307" t="str">
            <v>12113XXX</v>
          </cell>
          <cell r="B307" t="str">
            <v>AX</v>
          </cell>
          <cell r="C307" t="str">
            <v>Axor Starck V</v>
          </cell>
          <cell r="D307" t="str">
            <v>Single lever basin mixer 140 with porcelain spout</v>
          </cell>
          <cell r="E307" t="str">
            <v>Special Finishes</v>
          </cell>
          <cell r="F307">
            <v>1513.3999999999999</v>
          </cell>
          <cell r="G307" t="str">
            <v/>
          </cell>
          <cell r="H307">
            <v>1.3</v>
          </cell>
        </row>
        <row r="308">
          <cell r="A308">
            <v>12114000</v>
          </cell>
          <cell r="B308" t="str">
            <v>AX</v>
          </cell>
          <cell r="C308" t="str">
            <v>Axor Starck V</v>
          </cell>
          <cell r="D308" t="str">
            <v>Single lever basin mixer 220 with glass spout for wash bowls</v>
          </cell>
          <cell r="E308" t="str">
            <v>chrome</v>
          </cell>
          <cell r="F308">
            <v>1277.6999999999998</v>
          </cell>
          <cell r="G308" t="str">
            <v/>
          </cell>
          <cell r="H308" t="str">
            <v>1.28</v>
          </cell>
        </row>
        <row r="309">
          <cell r="A309" t="str">
            <v>12114XXX</v>
          </cell>
          <cell r="B309" t="str">
            <v>AX</v>
          </cell>
          <cell r="C309" t="str">
            <v>Axor Starck V</v>
          </cell>
          <cell r="D309" t="str">
            <v>Single lever basin mixer 220 with glass spout for wash bowls</v>
          </cell>
          <cell r="E309" t="str">
            <v>Special Finishes</v>
          </cell>
          <cell r="F309">
            <v>1916.6</v>
          </cell>
          <cell r="G309" t="str">
            <v/>
          </cell>
          <cell r="H309">
            <v>1.28</v>
          </cell>
        </row>
        <row r="310">
          <cell r="A310">
            <v>12115000</v>
          </cell>
          <cell r="B310" t="str">
            <v>AX</v>
          </cell>
          <cell r="C310" t="str">
            <v>Axor Starck V</v>
          </cell>
          <cell r="D310" t="str">
            <v>2-hole basin mixer 110</v>
          </cell>
          <cell r="E310" t="str">
            <v>chrome</v>
          </cell>
          <cell r="F310">
            <v>1142.6999999999998</v>
          </cell>
          <cell r="G310" t="str">
            <v/>
          </cell>
          <cell r="H310" t="str">
            <v>1.29</v>
          </cell>
        </row>
        <row r="311">
          <cell r="A311" t="str">
            <v>12115XXX</v>
          </cell>
          <cell r="B311" t="str">
            <v>AX</v>
          </cell>
          <cell r="C311" t="str">
            <v>Axor Starck V</v>
          </cell>
          <cell r="D311" t="str">
            <v>2-hole basin mixer 110</v>
          </cell>
          <cell r="E311" t="str">
            <v>Special Finishes</v>
          </cell>
          <cell r="F311">
            <v>1714.1</v>
          </cell>
          <cell r="G311" t="str">
            <v/>
          </cell>
          <cell r="H311">
            <v>1.29</v>
          </cell>
        </row>
        <row r="312">
          <cell r="A312">
            <v>12116000</v>
          </cell>
          <cell r="B312" t="str">
            <v>AX</v>
          </cell>
          <cell r="C312" t="str">
            <v>Axor Starck V</v>
          </cell>
          <cell r="D312" t="str">
            <v>Single lever basin mixer 140 with glass spout and lever handle</v>
          </cell>
          <cell r="E312" t="str">
            <v>chrome</v>
          </cell>
          <cell r="F312">
            <v>1008.9</v>
          </cell>
          <cell r="G312" t="str">
            <v/>
          </cell>
          <cell r="H312" t="str">
            <v>1.28</v>
          </cell>
        </row>
        <row r="313">
          <cell r="A313" t="str">
            <v>12116XXX</v>
          </cell>
          <cell r="B313" t="str">
            <v>AX</v>
          </cell>
          <cell r="C313" t="str">
            <v>Axor Starck V</v>
          </cell>
          <cell r="D313" t="str">
            <v>Single lever basin mixer 140 with glass spout and lever handle</v>
          </cell>
          <cell r="E313" t="str">
            <v>Special Finishes</v>
          </cell>
          <cell r="F313">
            <v>1513.3999999999999</v>
          </cell>
          <cell r="G313" t="str">
            <v/>
          </cell>
          <cell r="H313">
            <v>1.28</v>
          </cell>
        </row>
        <row r="314">
          <cell r="A314">
            <v>12117000</v>
          </cell>
          <cell r="B314" t="str">
            <v>AX</v>
          </cell>
          <cell r="C314" t="str">
            <v>Axor Starck V</v>
          </cell>
          <cell r="D314" t="str">
            <v>Single lever basin mixer 220 with glass spout and lever handle for wash bowls</v>
          </cell>
          <cell r="E314" t="str">
            <v>chrome</v>
          </cell>
          <cell r="F314">
            <v>1277.6999999999998</v>
          </cell>
          <cell r="G314" t="str">
            <v/>
          </cell>
          <cell r="H314" t="str">
            <v>1.30</v>
          </cell>
        </row>
        <row r="315">
          <cell r="A315" t="str">
            <v>12117XXX</v>
          </cell>
          <cell r="B315" t="str">
            <v>AX</v>
          </cell>
          <cell r="C315" t="str">
            <v>Axor Starck V</v>
          </cell>
          <cell r="D315" t="str">
            <v>Single lever basin mixer 220 with glass spout and lever handle for wash bowls</v>
          </cell>
          <cell r="E315" t="str">
            <v>Special Finishes</v>
          </cell>
          <cell r="F315">
            <v>1916.6</v>
          </cell>
          <cell r="G315" t="str">
            <v/>
          </cell>
          <cell r="H315">
            <v>1.3</v>
          </cell>
        </row>
        <row r="316">
          <cell r="A316">
            <v>12122990</v>
          </cell>
          <cell r="B316" t="str">
            <v>AX</v>
          </cell>
          <cell r="C316" t="str">
            <v>Axor Starck V</v>
          </cell>
          <cell r="D316" t="str">
            <v>Single lever basin mixer 140 with glass spout - diamond cut</v>
          </cell>
          <cell r="E316" t="str">
            <v>Polished Gold-Optic</v>
          </cell>
          <cell r="F316">
            <v>1751.3</v>
          </cell>
          <cell r="G316" t="str">
            <v/>
          </cell>
          <cell r="H316" t="str">
            <v>1.31</v>
          </cell>
        </row>
        <row r="317">
          <cell r="A317" t="str">
            <v>12122XXX</v>
          </cell>
          <cell r="B317" t="str">
            <v>AX</v>
          </cell>
          <cell r="C317" t="str">
            <v>Axor Starck V</v>
          </cell>
          <cell r="D317" t="str">
            <v>Single lever basin mixer 140 with glass spout - diamond cut</v>
          </cell>
          <cell r="E317" t="str">
            <v>Special Finishes</v>
          </cell>
          <cell r="F317">
            <v>2627</v>
          </cell>
          <cell r="G317" t="str">
            <v/>
          </cell>
          <cell r="H317">
            <v>1.31</v>
          </cell>
        </row>
        <row r="318">
          <cell r="A318">
            <v>12123990</v>
          </cell>
          <cell r="B318" t="str">
            <v>AX</v>
          </cell>
          <cell r="C318" t="str">
            <v>Axor Starck V</v>
          </cell>
          <cell r="D318" t="str">
            <v>Single lever basin mixer 140 with glass spout -  bevel cut</v>
          </cell>
          <cell r="E318" t="str">
            <v>Polished Gold-Optic</v>
          </cell>
          <cell r="F318">
            <v>1751.3</v>
          </cell>
          <cell r="G318" t="str">
            <v/>
          </cell>
          <cell r="H318" t="str">
            <v>1.31</v>
          </cell>
        </row>
        <row r="319">
          <cell r="A319" t="str">
            <v>12123XXX</v>
          </cell>
          <cell r="B319" t="str">
            <v>AX</v>
          </cell>
          <cell r="C319" t="str">
            <v>Axor Starck V</v>
          </cell>
          <cell r="D319" t="str">
            <v>Single lever basin mixer 140 with glass spout -  bevel cut</v>
          </cell>
          <cell r="E319" t="str">
            <v>Special Finishes</v>
          </cell>
          <cell r="F319">
            <v>2627</v>
          </cell>
          <cell r="G319" t="str">
            <v/>
          </cell>
          <cell r="H319">
            <v>1.31</v>
          </cell>
        </row>
        <row r="320">
          <cell r="A320">
            <v>12171000</v>
          </cell>
          <cell r="B320" t="str">
            <v>AX</v>
          </cell>
          <cell r="C320" t="str">
            <v>Axor Starck Organic</v>
          </cell>
          <cell r="D320" t="str">
            <v>Electronic basin mixer with temperature control, battery-operated</v>
          </cell>
          <cell r="E320" t="str">
            <v>chrome</v>
          </cell>
          <cell r="F320">
            <v>749.9</v>
          </cell>
          <cell r="G320" t="str">
            <v/>
          </cell>
          <cell r="H320" t="str">
            <v>13.3</v>
          </cell>
          <cell r="I320" t="str">
            <v/>
          </cell>
        </row>
        <row r="321">
          <cell r="A321" t="str">
            <v>12171XXX</v>
          </cell>
          <cell r="B321" t="str">
            <v>AX</v>
          </cell>
          <cell r="C321" t="str">
            <v>Axor Starck Organic</v>
          </cell>
          <cell r="D321" t="str">
            <v>Electronic basin mixer with temperature control, battery-operated</v>
          </cell>
          <cell r="E321" t="str">
            <v>Special Finishes</v>
          </cell>
          <cell r="F321">
            <v>1124.8999999999999</v>
          </cell>
          <cell r="G321" t="str">
            <v/>
          </cell>
          <cell r="H321">
            <v>13.3</v>
          </cell>
          <cell r="I321" t="str">
            <v/>
          </cell>
        </row>
        <row r="322">
          <cell r="A322">
            <v>12172000</v>
          </cell>
          <cell r="B322" t="str">
            <v>AX</v>
          </cell>
          <cell r="C322" t="str">
            <v>Axor Starck Organic</v>
          </cell>
          <cell r="D322" t="str">
            <v>Electronic basin mixer with temperature pre-adjustment, battery-operated</v>
          </cell>
          <cell r="E322" t="str">
            <v>chrome</v>
          </cell>
          <cell r="F322">
            <v>682.5</v>
          </cell>
          <cell r="G322" t="str">
            <v/>
          </cell>
          <cell r="H322" t="str">
            <v>13.3</v>
          </cell>
          <cell r="I322" t="str">
            <v/>
          </cell>
        </row>
        <row r="323">
          <cell r="A323" t="str">
            <v>12172XXX</v>
          </cell>
          <cell r="B323" t="str">
            <v>AX</v>
          </cell>
          <cell r="C323" t="str">
            <v>Axor Starck Organic</v>
          </cell>
          <cell r="D323" t="str">
            <v>Electronic basin mixer with temperature pre-adjustment, battery-operated</v>
          </cell>
          <cell r="E323" t="str">
            <v>Special Finishes</v>
          </cell>
          <cell r="F323">
            <v>1023.8000000000001</v>
          </cell>
          <cell r="G323" t="str">
            <v/>
          </cell>
          <cell r="H323">
            <v>13.3</v>
          </cell>
          <cell r="I323" t="str">
            <v/>
          </cell>
        </row>
        <row r="324">
          <cell r="A324">
            <v>12173000</v>
          </cell>
          <cell r="B324" t="str">
            <v>AX</v>
          </cell>
          <cell r="C324" t="str">
            <v>Axor Starck Organic</v>
          </cell>
          <cell r="D324" t="str">
            <v>Electronic basin mixer with temperature control, with 230 V mains connection</v>
          </cell>
          <cell r="E324" t="str">
            <v>chrome</v>
          </cell>
          <cell r="F324">
            <v>824.9</v>
          </cell>
          <cell r="G324" t="str">
            <v/>
          </cell>
          <cell r="H324" t="str">
            <v>13.3</v>
          </cell>
          <cell r="I324" t="str">
            <v/>
          </cell>
        </row>
        <row r="325">
          <cell r="A325" t="str">
            <v>12173XXX</v>
          </cell>
          <cell r="B325" t="str">
            <v>AX</v>
          </cell>
          <cell r="C325" t="str">
            <v>Axor Starck Organic</v>
          </cell>
          <cell r="D325" t="str">
            <v>Electronic basin mixer with temperature control, with 230 V mains connection</v>
          </cell>
          <cell r="E325" t="str">
            <v>Special Finishes</v>
          </cell>
          <cell r="F325">
            <v>1237.3999999999999</v>
          </cell>
          <cell r="G325" t="str">
            <v/>
          </cell>
          <cell r="H325">
            <v>13.3</v>
          </cell>
          <cell r="I325" t="str">
            <v/>
          </cell>
        </row>
        <row r="326">
          <cell r="A326">
            <v>12174000</v>
          </cell>
          <cell r="B326" t="str">
            <v>AX</v>
          </cell>
          <cell r="C326" t="str">
            <v>Axor Starck Organic</v>
          </cell>
          <cell r="D326" t="str">
            <v>Electronic basin mixer with temperature pre-adjustment, with 230 V mains connection</v>
          </cell>
          <cell r="E326" t="str">
            <v>chrome</v>
          </cell>
          <cell r="F326">
            <v>749.9</v>
          </cell>
          <cell r="G326" t="str">
            <v/>
          </cell>
          <cell r="H326" t="str">
            <v>13.3</v>
          </cell>
          <cell r="I326" t="str">
            <v/>
          </cell>
        </row>
        <row r="327">
          <cell r="A327" t="str">
            <v>12174XXX</v>
          </cell>
          <cell r="B327" t="str">
            <v>AX</v>
          </cell>
          <cell r="C327" t="str">
            <v>Axor Starck Organic</v>
          </cell>
          <cell r="D327" t="str">
            <v>Electronic basin mixer with temperature pre-adjustment, with 230 V mains connection</v>
          </cell>
          <cell r="E327" t="str">
            <v>Special Finishes</v>
          </cell>
          <cell r="F327">
            <v>1124.8999999999999</v>
          </cell>
          <cell r="G327" t="str">
            <v/>
          </cell>
          <cell r="H327">
            <v>13.3</v>
          </cell>
          <cell r="I327" t="str">
            <v/>
          </cell>
        </row>
        <row r="328">
          <cell r="A328">
            <v>12210000</v>
          </cell>
          <cell r="B328" t="str">
            <v>AX</v>
          </cell>
          <cell r="C328" t="str">
            <v>Axor Starck Organic</v>
          </cell>
          <cell r="D328" t="str">
            <v>2-handle bidet mixer with pop-up waste set</v>
          </cell>
          <cell r="E328" t="str">
            <v>chrome</v>
          </cell>
          <cell r="F328">
            <v>473.5</v>
          </cell>
          <cell r="G328" t="str">
            <v/>
          </cell>
          <cell r="H328" t="str">
            <v>2.4</v>
          </cell>
          <cell r="I328" t="str">
            <v/>
          </cell>
        </row>
        <row r="329">
          <cell r="A329" t="str">
            <v>12210XXX</v>
          </cell>
          <cell r="B329" t="str">
            <v>AX</v>
          </cell>
          <cell r="C329" t="str">
            <v>Axor Starck Organic</v>
          </cell>
          <cell r="D329" t="str">
            <v>2-handle bidet mixer with pop-up waste set</v>
          </cell>
          <cell r="E329" t="str">
            <v>Special Finishes</v>
          </cell>
          <cell r="F329">
            <v>710.30000000000007</v>
          </cell>
          <cell r="G329" t="str">
            <v/>
          </cell>
          <cell r="H329">
            <v>2.4</v>
          </cell>
          <cell r="I329" t="str">
            <v/>
          </cell>
        </row>
        <row r="330">
          <cell r="A330">
            <v>12231000</v>
          </cell>
          <cell r="B330" t="str">
            <v>AX</v>
          </cell>
          <cell r="C330" t="str">
            <v>Axor Starck Organic</v>
          </cell>
          <cell r="D330" t="str">
            <v>Axor Starck Organic shower set with 2jet baton hand shower</v>
          </cell>
          <cell r="E330" t="str">
            <v>chrome</v>
          </cell>
          <cell r="F330">
            <v>491</v>
          </cell>
          <cell r="G330" t="str">
            <v/>
          </cell>
          <cell r="H330" t="str">
            <v>11.46</v>
          </cell>
          <cell r="I330" t="str">
            <v/>
          </cell>
        </row>
        <row r="331">
          <cell r="A331" t="str">
            <v>12231XXX</v>
          </cell>
          <cell r="B331" t="str">
            <v>AX</v>
          </cell>
          <cell r="C331" t="str">
            <v>Axor Starck Organic</v>
          </cell>
          <cell r="D331" t="str">
            <v>Axor Starck Organic shower set with 2jet baton hand shower</v>
          </cell>
          <cell r="E331" t="str">
            <v>Special Finishes</v>
          </cell>
          <cell r="F331">
            <v>736.5</v>
          </cell>
          <cell r="G331" t="str">
            <v/>
          </cell>
          <cell r="H331">
            <v>11.46</v>
          </cell>
          <cell r="I331" t="str">
            <v/>
          </cell>
        </row>
        <row r="332">
          <cell r="A332">
            <v>12232000</v>
          </cell>
          <cell r="B332" t="str">
            <v>AX</v>
          </cell>
          <cell r="C332" t="str">
            <v>Axor Starck Organic</v>
          </cell>
          <cell r="D332" t="str">
            <v>Axor Starck Organic porter unit 12 x 12</v>
          </cell>
          <cell r="E332" t="str">
            <v>chrome</v>
          </cell>
          <cell r="F332">
            <v>398.6</v>
          </cell>
          <cell r="G332" t="str">
            <v/>
          </cell>
          <cell r="H332" t="str">
            <v>2.9</v>
          </cell>
          <cell r="I332" t="str">
            <v/>
          </cell>
        </row>
        <row r="333">
          <cell r="A333" t="str">
            <v>12232XXX</v>
          </cell>
          <cell r="B333" t="str">
            <v>AX</v>
          </cell>
          <cell r="C333" t="str">
            <v>Axor Starck Organic</v>
          </cell>
          <cell r="D333" t="str">
            <v>Axor Starck Organic porter unit 12 x 12</v>
          </cell>
          <cell r="E333" t="str">
            <v>Special Finishes</v>
          </cell>
          <cell r="F333">
            <v>597.9</v>
          </cell>
          <cell r="G333" t="str">
            <v/>
          </cell>
          <cell r="H333">
            <v>2.9</v>
          </cell>
          <cell r="I333" t="str">
            <v/>
          </cell>
        </row>
        <row r="334">
          <cell r="A334">
            <v>12410000</v>
          </cell>
          <cell r="B334" t="str">
            <v>AX</v>
          </cell>
          <cell r="C334" t="str">
            <v>Axor Starck Organic</v>
          </cell>
          <cell r="D334" t="str">
            <v>Thermostatic bath mixer for exposed installation</v>
          </cell>
          <cell r="E334" t="str">
            <v>chrome</v>
          </cell>
          <cell r="F334">
            <v>934.1</v>
          </cell>
          <cell r="G334" t="str">
            <v/>
          </cell>
          <cell r="H334" t="str">
            <v>2.4</v>
          </cell>
          <cell r="I334" t="str">
            <v/>
          </cell>
        </row>
        <row r="335">
          <cell r="A335" t="str">
            <v>12410XXX</v>
          </cell>
          <cell r="B335" t="str">
            <v>AX</v>
          </cell>
          <cell r="C335" t="str">
            <v>Axor Starck Organic</v>
          </cell>
          <cell r="D335" t="str">
            <v>Thermostatic bath mixer for exposed installation</v>
          </cell>
          <cell r="E335" t="str">
            <v>Special Finishes</v>
          </cell>
          <cell r="F335">
            <v>1401.1999999999998</v>
          </cell>
          <cell r="G335" t="str">
            <v/>
          </cell>
          <cell r="H335">
            <v>2.4</v>
          </cell>
          <cell r="I335" t="str">
            <v/>
          </cell>
        </row>
        <row r="336">
          <cell r="A336">
            <v>12415000</v>
          </cell>
          <cell r="B336" t="str">
            <v>AX</v>
          </cell>
          <cell r="C336" t="str">
            <v>Axor Starck Organic</v>
          </cell>
          <cell r="D336" t="str">
            <v>Single lever bath mixer for concealed installation</v>
          </cell>
          <cell r="E336" t="str">
            <v>chrome</v>
          </cell>
          <cell r="F336">
            <v>361.3</v>
          </cell>
          <cell r="G336" t="str">
            <v/>
          </cell>
          <cell r="H336" t="str">
            <v>2.5</v>
          </cell>
          <cell r="I336" t="str">
            <v/>
          </cell>
        </row>
        <row r="337">
          <cell r="A337" t="str">
            <v>12415XXX</v>
          </cell>
          <cell r="B337" t="str">
            <v>AX</v>
          </cell>
          <cell r="C337" t="str">
            <v>Axor Starck Organic</v>
          </cell>
          <cell r="D337" t="str">
            <v>Single lever bath mixer for concealed installation</v>
          </cell>
          <cell r="E337" t="str">
            <v>Special Finishes</v>
          </cell>
          <cell r="F337">
            <v>542</v>
          </cell>
          <cell r="G337" t="str">
            <v/>
          </cell>
          <cell r="H337">
            <v>2.5</v>
          </cell>
          <cell r="I337" t="str">
            <v/>
          </cell>
        </row>
        <row r="338">
          <cell r="A338">
            <v>12416000</v>
          </cell>
          <cell r="B338" t="str">
            <v>AX</v>
          </cell>
          <cell r="C338" t="str">
            <v>Axor Starck Organic</v>
          </cell>
          <cell r="D338" t="str">
            <v>Single lever bath mixer for concealed installation with integrated security combination according to EN1717</v>
          </cell>
          <cell r="E338" t="str">
            <v>chrome</v>
          </cell>
          <cell r="F338">
            <v>485.8</v>
          </cell>
          <cell r="G338" t="str">
            <v/>
          </cell>
          <cell r="H338" t="str">
            <v>2.5</v>
          </cell>
          <cell r="I338" t="str">
            <v/>
          </cell>
        </row>
        <row r="339">
          <cell r="A339" t="str">
            <v>12416XXX</v>
          </cell>
          <cell r="B339" t="str">
            <v>AX</v>
          </cell>
          <cell r="C339" t="str">
            <v>Axor Starck Organic</v>
          </cell>
          <cell r="D339" t="str">
            <v>Single lever bath mixer for concealed installation with integrated security combination according to EN1717</v>
          </cell>
          <cell r="E339" t="str">
            <v>Special Finishes</v>
          </cell>
          <cell r="F339">
            <v>728.7</v>
          </cell>
          <cell r="G339" t="str">
            <v/>
          </cell>
          <cell r="H339">
            <v>2.5</v>
          </cell>
          <cell r="I339" t="str">
            <v/>
          </cell>
        </row>
        <row r="340">
          <cell r="A340">
            <v>12417000</v>
          </cell>
          <cell r="B340" t="str">
            <v>AX</v>
          </cell>
          <cell r="C340" t="str">
            <v>Axor Starck Organic</v>
          </cell>
          <cell r="D340" t="str">
            <v>Bath spout</v>
          </cell>
          <cell r="E340" t="str">
            <v>chrome</v>
          </cell>
          <cell r="F340">
            <v>286.60000000000002</v>
          </cell>
          <cell r="G340" t="str">
            <v/>
          </cell>
          <cell r="H340" t="str">
            <v>2.5</v>
          </cell>
          <cell r="I340" t="str">
            <v/>
          </cell>
        </row>
        <row r="341">
          <cell r="A341" t="str">
            <v>12417XXX</v>
          </cell>
          <cell r="B341" t="str">
            <v>AX</v>
          </cell>
          <cell r="C341" t="str">
            <v>Axor Starck Organic</v>
          </cell>
          <cell r="D341" t="str">
            <v>Bath spout</v>
          </cell>
          <cell r="E341" t="str">
            <v>Special Finishes</v>
          </cell>
          <cell r="F341">
            <v>429.9</v>
          </cell>
          <cell r="G341" t="str">
            <v/>
          </cell>
          <cell r="H341">
            <v>2.5</v>
          </cell>
          <cell r="I341" t="str">
            <v/>
          </cell>
        </row>
        <row r="342">
          <cell r="A342">
            <v>12422000</v>
          </cell>
          <cell r="B342" t="str">
            <v>AX</v>
          </cell>
          <cell r="C342" t="str">
            <v>Axor Starck Organic</v>
          </cell>
          <cell r="D342" t="str">
            <v>2-hole rim mounted thermostatic bath mixer</v>
          </cell>
          <cell r="E342" t="str">
            <v>chrome</v>
          </cell>
          <cell r="F342">
            <v>224.4</v>
          </cell>
          <cell r="G342" t="str">
            <v/>
          </cell>
          <cell r="H342" t="str">
            <v>2.6</v>
          </cell>
          <cell r="I342" t="str">
            <v/>
          </cell>
        </row>
        <row r="343">
          <cell r="A343" t="str">
            <v>12422XXX</v>
          </cell>
          <cell r="B343" t="str">
            <v>AX</v>
          </cell>
          <cell r="C343" t="str">
            <v>Axor Starck Organic</v>
          </cell>
          <cell r="D343" t="str">
            <v>2-hole rim mounted thermostatic bath mixer</v>
          </cell>
          <cell r="E343" t="str">
            <v>Special Finishes</v>
          </cell>
          <cell r="F343">
            <v>336.6</v>
          </cell>
          <cell r="G343" t="str">
            <v/>
          </cell>
          <cell r="H343">
            <v>2.6</v>
          </cell>
          <cell r="I343" t="str">
            <v/>
          </cell>
        </row>
        <row r="344">
          <cell r="A344">
            <v>12425000</v>
          </cell>
          <cell r="B344" t="str">
            <v>AX</v>
          </cell>
          <cell r="C344" t="str">
            <v>Axor Starck Organic</v>
          </cell>
          <cell r="D344" t="str">
            <v>4-hole rim mounted thermostatic bath mixer</v>
          </cell>
          <cell r="E344" t="str">
            <v>chrome</v>
          </cell>
          <cell r="F344">
            <v>934.1</v>
          </cell>
          <cell r="G344" t="str">
            <v/>
          </cell>
          <cell r="H344" t="str">
            <v>2.7</v>
          </cell>
          <cell r="I344" t="str">
            <v/>
          </cell>
        </row>
        <row r="345">
          <cell r="A345" t="str">
            <v>12425XXX</v>
          </cell>
          <cell r="B345" t="str">
            <v>AX</v>
          </cell>
          <cell r="C345" t="str">
            <v>Axor Starck Organic</v>
          </cell>
          <cell r="D345" t="str">
            <v>4-hole rim mounted thermostatic bath mixer</v>
          </cell>
          <cell r="E345" t="str">
            <v>Special Finishes</v>
          </cell>
          <cell r="F345">
            <v>1401.1999999999998</v>
          </cell>
          <cell r="G345" t="str">
            <v/>
          </cell>
          <cell r="H345">
            <v>2.7</v>
          </cell>
          <cell r="I345" t="str">
            <v/>
          </cell>
        </row>
        <row r="346">
          <cell r="A346">
            <v>12426000</v>
          </cell>
          <cell r="B346" t="str">
            <v>AX</v>
          </cell>
          <cell r="C346" t="str">
            <v>Axor Starck Organic</v>
          </cell>
          <cell r="D346" t="str">
            <v>4-hole tile mounted thermostatic bath mixer</v>
          </cell>
          <cell r="E346" t="str">
            <v>chrome</v>
          </cell>
          <cell r="F346">
            <v>1121</v>
          </cell>
          <cell r="G346" t="str">
            <v/>
          </cell>
          <cell r="H346" t="str">
            <v>2.8</v>
          </cell>
          <cell r="I346" t="str">
            <v/>
          </cell>
        </row>
        <row r="347">
          <cell r="A347" t="str">
            <v>12426XXX</v>
          </cell>
          <cell r="B347" t="str">
            <v>AX</v>
          </cell>
          <cell r="C347" t="str">
            <v>Axor Starck Organic</v>
          </cell>
          <cell r="D347" t="str">
            <v>4-hole tile mounted thermostatic bath mixer</v>
          </cell>
          <cell r="E347" t="str">
            <v>Special Finishes</v>
          </cell>
          <cell r="F347">
            <v>1681.5</v>
          </cell>
          <cell r="G347" t="str">
            <v/>
          </cell>
          <cell r="H347">
            <v>2.8</v>
          </cell>
          <cell r="I347" t="str">
            <v/>
          </cell>
        </row>
        <row r="348">
          <cell r="A348">
            <v>12602000</v>
          </cell>
          <cell r="B348" t="str">
            <v>AX</v>
          </cell>
          <cell r="C348" t="str">
            <v>Axor Starck Organic</v>
          </cell>
          <cell r="D348" t="str">
            <v>Thermostatic shower mixer for exposed installation</v>
          </cell>
          <cell r="E348" t="str">
            <v>chrome</v>
          </cell>
          <cell r="F348">
            <v>797.1</v>
          </cell>
          <cell r="G348" t="str">
            <v/>
          </cell>
          <cell r="H348" t="str">
            <v>2.8</v>
          </cell>
          <cell r="I348" t="str">
            <v/>
          </cell>
        </row>
        <row r="349">
          <cell r="A349" t="str">
            <v>12602XXX</v>
          </cell>
          <cell r="B349" t="str">
            <v>AX</v>
          </cell>
          <cell r="C349" t="str">
            <v>Axor Starck Organic</v>
          </cell>
          <cell r="D349" t="str">
            <v>Thermostatic shower mixer for exposed installation</v>
          </cell>
          <cell r="E349" t="str">
            <v>Special Finishes</v>
          </cell>
          <cell r="F349">
            <v>1195.6999999999998</v>
          </cell>
          <cell r="G349" t="str">
            <v/>
          </cell>
          <cell r="H349">
            <v>2.8</v>
          </cell>
          <cell r="I349" t="str">
            <v/>
          </cell>
        </row>
        <row r="350">
          <cell r="A350">
            <v>12605000</v>
          </cell>
          <cell r="B350" t="str">
            <v>AX</v>
          </cell>
          <cell r="C350" t="str">
            <v>Axor Starck Organic</v>
          </cell>
          <cell r="D350" t="str">
            <v>Single lever shower mixer for concealed installation</v>
          </cell>
          <cell r="E350" t="str">
            <v>chrome</v>
          </cell>
          <cell r="F350">
            <v>311.40000000000003</v>
          </cell>
          <cell r="G350" t="str">
            <v/>
          </cell>
          <cell r="H350" t="str">
            <v>2.9</v>
          </cell>
          <cell r="I350" t="str">
            <v/>
          </cell>
        </row>
        <row r="351">
          <cell r="A351" t="str">
            <v>12605XXX</v>
          </cell>
          <cell r="B351" t="str">
            <v>AX</v>
          </cell>
          <cell r="C351" t="str">
            <v>Axor Starck Organic</v>
          </cell>
          <cell r="D351" t="str">
            <v>Single lever shower mixer for concealed installation</v>
          </cell>
          <cell r="E351" t="str">
            <v>Special Finishes</v>
          </cell>
          <cell r="F351">
            <v>467.1</v>
          </cell>
          <cell r="G351" t="str">
            <v/>
          </cell>
          <cell r="H351">
            <v>2.9</v>
          </cell>
          <cell r="I351" t="str">
            <v/>
          </cell>
        </row>
        <row r="352">
          <cell r="A352">
            <v>12626000</v>
          </cell>
          <cell r="B352" t="str">
            <v>AX</v>
          </cell>
          <cell r="C352" t="str">
            <v>Axor Starck Organic</v>
          </cell>
          <cell r="D352" t="str">
            <v>Porter unit 12 x 12</v>
          </cell>
          <cell r="E352" t="str">
            <v>chrome</v>
          </cell>
          <cell r="F352">
            <v>398.6</v>
          </cell>
          <cell r="G352" t="str">
            <v/>
          </cell>
          <cell r="H352" t="str">
            <v>2.10</v>
          </cell>
          <cell r="I352" t="str">
            <v/>
          </cell>
        </row>
        <row r="353">
          <cell r="A353" t="str">
            <v>12626XXX</v>
          </cell>
          <cell r="B353" t="str">
            <v>AX</v>
          </cell>
          <cell r="C353" t="str">
            <v>Axor Starck Organic</v>
          </cell>
          <cell r="D353" t="str">
            <v>Porter unit 12 x 12</v>
          </cell>
          <cell r="E353" t="str">
            <v>Special Finishes</v>
          </cell>
          <cell r="F353">
            <v>597.9</v>
          </cell>
          <cell r="G353" t="str">
            <v/>
          </cell>
          <cell r="H353">
            <v>2.1</v>
          </cell>
          <cell r="I353" t="str">
            <v/>
          </cell>
        </row>
        <row r="354">
          <cell r="A354">
            <v>12680000</v>
          </cell>
          <cell r="B354" t="str">
            <v>AX</v>
          </cell>
          <cell r="C354" t="str">
            <v>Axor Starck Organic</v>
          </cell>
          <cell r="D354" t="str">
            <v>Axor Starck Organic 2jet baton hand shower</v>
          </cell>
          <cell r="E354" t="str">
            <v>chrome</v>
          </cell>
          <cell r="F354">
            <v>170.2</v>
          </cell>
          <cell r="G354" t="str">
            <v/>
          </cell>
          <cell r="H354" t="str">
            <v>11.44</v>
          </cell>
          <cell r="I354" t="str">
            <v/>
          </cell>
        </row>
        <row r="355">
          <cell r="A355" t="str">
            <v>12680XXX</v>
          </cell>
          <cell r="B355" t="str">
            <v>AX</v>
          </cell>
          <cell r="C355" t="str">
            <v>Axor Starck Organic</v>
          </cell>
          <cell r="D355" t="str">
            <v>Axor Starck Organic 2jet baton hand shower</v>
          </cell>
          <cell r="E355" t="str">
            <v>Special Finishes</v>
          </cell>
          <cell r="F355">
            <v>255.3</v>
          </cell>
          <cell r="G355" t="str">
            <v/>
          </cell>
          <cell r="H355">
            <v>11.44</v>
          </cell>
          <cell r="I355" t="str">
            <v/>
          </cell>
        </row>
        <row r="356">
          <cell r="A356">
            <v>12710000</v>
          </cell>
          <cell r="B356" t="str">
            <v>AX</v>
          </cell>
          <cell r="C356" t="str">
            <v>Axor Starck Organic</v>
          </cell>
          <cell r="D356" t="str">
            <v>Thermostatic mixer 43 l/min for concealed installation</v>
          </cell>
          <cell r="E356" t="str">
            <v>chrome</v>
          </cell>
          <cell r="F356">
            <v>485.8</v>
          </cell>
          <cell r="G356" t="str">
            <v/>
          </cell>
          <cell r="H356" t="str">
            <v>2.11</v>
          </cell>
          <cell r="I356" t="str">
            <v/>
          </cell>
        </row>
        <row r="357">
          <cell r="A357" t="str">
            <v>12710XXX</v>
          </cell>
          <cell r="B357" t="str">
            <v>AX</v>
          </cell>
          <cell r="C357" t="str">
            <v>Axor Starck Organic</v>
          </cell>
          <cell r="D357" t="str">
            <v>Thermostatic mixer 43 l/min for concealed installation</v>
          </cell>
          <cell r="E357" t="str">
            <v>Special Finishes</v>
          </cell>
          <cell r="F357">
            <v>728.7</v>
          </cell>
          <cell r="G357" t="str">
            <v/>
          </cell>
          <cell r="H357">
            <v>2.11</v>
          </cell>
          <cell r="I357" t="str">
            <v/>
          </cell>
        </row>
        <row r="358">
          <cell r="A358">
            <v>12711000</v>
          </cell>
          <cell r="B358" t="str">
            <v>AX</v>
          </cell>
          <cell r="C358" t="str">
            <v>Axor Starck Organic</v>
          </cell>
          <cell r="D358" t="str">
            <v>Thermostatic mixer highflow 59 l/min for concealed installation</v>
          </cell>
          <cell r="E358" t="str">
            <v>chrome</v>
          </cell>
          <cell r="F358">
            <v>548.1</v>
          </cell>
          <cell r="G358" t="str">
            <v/>
          </cell>
          <cell r="H358" t="str">
            <v>2.11</v>
          </cell>
          <cell r="I358" t="str">
            <v/>
          </cell>
        </row>
        <row r="359">
          <cell r="A359" t="str">
            <v>12711XXX</v>
          </cell>
          <cell r="B359" t="str">
            <v>AX</v>
          </cell>
          <cell r="C359" t="str">
            <v>Axor Starck Organic</v>
          </cell>
          <cell r="D359" t="str">
            <v>Thermostatic mixer highflow 59 l/min for concealed installation</v>
          </cell>
          <cell r="E359" t="str">
            <v>Special Finishes</v>
          </cell>
          <cell r="F359">
            <v>822.2</v>
          </cell>
          <cell r="G359" t="str">
            <v/>
          </cell>
          <cell r="H359">
            <v>2.11</v>
          </cell>
          <cell r="I359" t="str">
            <v/>
          </cell>
        </row>
        <row r="360">
          <cell r="A360">
            <v>12712000</v>
          </cell>
          <cell r="B360" t="str">
            <v>AX</v>
          </cell>
          <cell r="C360" t="str">
            <v>Axor Starck Organic</v>
          </cell>
          <cell r="D360" t="str">
            <v>Thermostatic mixer highflow for concealed installation 12 x 12</v>
          </cell>
          <cell r="E360" t="str">
            <v>chrome</v>
          </cell>
          <cell r="F360">
            <v>622.70000000000005</v>
          </cell>
          <cell r="G360" t="str">
            <v/>
          </cell>
          <cell r="H360" t="str">
            <v>2.12</v>
          </cell>
          <cell r="I360" t="str">
            <v/>
          </cell>
        </row>
        <row r="361">
          <cell r="A361" t="str">
            <v>12712XXX</v>
          </cell>
          <cell r="B361" t="str">
            <v>AX</v>
          </cell>
          <cell r="C361" t="str">
            <v>Axor Starck Organic</v>
          </cell>
          <cell r="D361" t="str">
            <v>Thermostatic mixer highflow for concealed installation 12 x 12</v>
          </cell>
          <cell r="E361" t="str">
            <v>Special Finishes</v>
          </cell>
          <cell r="F361">
            <v>934.1</v>
          </cell>
          <cell r="G361" t="str">
            <v/>
          </cell>
          <cell r="H361">
            <v>2.12</v>
          </cell>
          <cell r="I361" t="str">
            <v/>
          </cell>
        </row>
        <row r="362">
          <cell r="A362">
            <v>12715000</v>
          </cell>
          <cell r="B362" t="str">
            <v>AX</v>
          </cell>
          <cell r="C362" t="str">
            <v>Axor Starck Organic</v>
          </cell>
          <cell r="D362" t="str">
            <v>Thermostatic mixer for concealed installation with shut-off valve</v>
          </cell>
          <cell r="E362" t="str">
            <v>chrome</v>
          </cell>
          <cell r="F362">
            <v>610.30000000000007</v>
          </cell>
          <cell r="G362" t="str">
            <v/>
          </cell>
          <cell r="H362" t="str">
            <v>2.11</v>
          </cell>
          <cell r="I362" t="str">
            <v/>
          </cell>
        </row>
        <row r="363">
          <cell r="A363" t="str">
            <v>12715XXX</v>
          </cell>
          <cell r="B363" t="str">
            <v>AX</v>
          </cell>
          <cell r="C363" t="str">
            <v>Axor Starck Organic</v>
          </cell>
          <cell r="D363" t="str">
            <v>Thermostatic mixer for concealed installation with shut-off valve</v>
          </cell>
          <cell r="E363" t="str">
            <v>Special Finishes</v>
          </cell>
          <cell r="F363">
            <v>915.5</v>
          </cell>
          <cell r="G363" t="str">
            <v/>
          </cell>
          <cell r="H363">
            <v>2.11</v>
          </cell>
          <cell r="I363" t="str">
            <v/>
          </cell>
        </row>
        <row r="364">
          <cell r="A364">
            <v>12716000</v>
          </cell>
          <cell r="B364" t="str">
            <v>AX</v>
          </cell>
          <cell r="C364" t="str">
            <v>Axor Starck Organic</v>
          </cell>
          <cell r="D364" t="str">
            <v>Thermostatic mixer for concealed installation with shut-off/ diverter valve</v>
          </cell>
          <cell r="E364" t="str">
            <v>chrome</v>
          </cell>
          <cell r="F364">
            <v>672.7</v>
          </cell>
          <cell r="G364" t="str">
            <v/>
          </cell>
          <cell r="H364" t="str">
            <v>2.12</v>
          </cell>
          <cell r="I364" t="str">
            <v/>
          </cell>
        </row>
        <row r="365">
          <cell r="A365" t="str">
            <v>12716XXX</v>
          </cell>
          <cell r="B365" t="str">
            <v>AX</v>
          </cell>
          <cell r="C365" t="str">
            <v>Axor Starck Organic</v>
          </cell>
          <cell r="D365" t="str">
            <v>Thermostatic mixer for concealed installation with shut-off/ diverter valve</v>
          </cell>
          <cell r="E365" t="str">
            <v>Special Finishes</v>
          </cell>
          <cell r="F365">
            <v>1009.1</v>
          </cell>
          <cell r="G365" t="str">
            <v/>
          </cell>
          <cell r="H365">
            <v>2.12</v>
          </cell>
          <cell r="I365" t="str">
            <v/>
          </cell>
        </row>
        <row r="366">
          <cell r="A366">
            <v>12717000</v>
          </cell>
          <cell r="B366" t="str">
            <v>AX</v>
          </cell>
          <cell r="C366" t="str">
            <v>Axor Starck Organic</v>
          </cell>
          <cell r="D366" t="str">
            <v>Thermostatic module for concealed installation 36 x 12</v>
          </cell>
          <cell r="E366" t="str">
            <v>chrome</v>
          </cell>
          <cell r="F366">
            <v>979.1</v>
          </cell>
          <cell r="G366" t="str">
            <v/>
          </cell>
          <cell r="H366" t="str">
            <v>2.10</v>
          </cell>
          <cell r="I366" t="str">
            <v/>
          </cell>
        </row>
        <row r="367">
          <cell r="A367" t="str">
            <v>12717XXX</v>
          </cell>
          <cell r="B367" t="str">
            <v>AX</v>
          </cell>
          <cell r="C367" t="str">
            <v>Axor Starck Organic</v>
          </cell>
          <cell r="D367" t="str">
            <v>Thermostatic module for concealed installation 36 x 12</v>
          </cell>
          <cell r="E367" t="str">
            <v>Special Finishes</v>
          </cell>
          <cell r="F367">
            <v>1468.6999999999998</v>
          </cell>
          <cell r="G367" t="str">
            <v/>
          </cell>
          <cell r="H367">
            <v>2.1</v>
          </cell>
          <cell r="I367" t="str">
            <v/>
          </cell>
        </row>
        <row r="368">
          <cell r="A368">
            <v>12731000</v>
          </cell>
          <cell r="B368" t="str">
            <v>AX</v>
          </cell>
          <cell r="C368" t="str">
            <v>Axor Starck Organic</v>
          </cell>
          <cell r="D368" t="str">
            <v>Trio/ Quattro shut-off/ diverter valve for concealed installation 12 x 12</v>
          </cell>
          <cell r="E368" t="str">
            <v>chrome</v>
          </cell>
          <cell r="F368">
            <v>211.9</v>
          </cell>
          <cell r="G368" t="str">
            <v/>
          </cell>
          <cell r="H368" t="str">
            <v>2.14</v>
          </cell>
          <cell r="I368" t="str">
            <v/>
          </cell>
        </row>
        <row r="369">
          <cell r="A369" t="str">
            <v>12731XXX</v>
          </cell>
          <cell r="B369" t="str">
            <v>AX</v>
          </cell>
          <cell r="C369" t="str">
            <v>Axor Starck Organic</v>
          </cell>
          <cell r="D369" t="str">
            <v>Trio/ Quattro shut-off/ diverter valve for concealed installation 12 x 12</v>
          </cell>
          <cell r="E369" t="str">
            <v>Special Finishes</v>
          </cell>
          <cell r="F369">
            <v>317.90000000000003</v>
          </cell>
          <cell r="G369" t="str">
            <v/>
          </cell>
          <cell r="H369">
            <v>2.14</v>
          </cell>
          <cell r="I369" t="str">
            <v/>
          </cell>
        </row>
        <row r="370">
          <cell r="A370">
            <v>12771000</v>
          </cell>
          <cell r="B370" t="str">
            <v>AX</v>
          </cell>
          <cell r="C370" t="str">
            <v>Axor Starck Organic</v>
          </cell>
          <cell r="D370" t="str">
            <v>Shut-off valve for concealed installation 12 x 12</v>
          </cell>
          <cell r="E370" t="str">
            <v>chrome</v>
          </cell>
          <cell r="F370">
            <v>174.6</v>
          </cell>
          <cell r="G370" t="str">
            <v/>
          </cell>
          <cell r="H370" t="str">
            <v>2.13</v>
          </cell>
          <cell r="I370" t="str">
            <v/>
          </cell>
        </row>
        <row r="371">
          <cell r="A371" t="str">
            <v>12771XXX</v>
          </cell>
          <cell r="B371" t="str">
            <v>AX</v>
          </cell>
          <cell r="C371" t="str">
            <v>Axor Starck Organic</v>
          </cell>
          <cell r="D371" t="str">
            <v>Shut-off valve for concealed installation 12 x 12</v>
          </cell>
          <cell r="E371" t="str">
            <v>Special Finishes</v>
          </cell>
          <cell r="F371">
            <v>261.89999999999998</v>
          </cell>
          <cell r="G371" t="str">
            <v/>
          </cell>
          <cell r="H371">
            <v>2.13</v>
          </cell>
          <cell r="I371" t="str">
            <v/>
          </cell>
        </row>
        <row r="372">
          <cell r="A372">
            <v>12790000</v>
          </cell>
          <cell r="B372" t="str">
            <v>AX</v>
          </cell>
          <cell r="C372" t="str">
            <v>Axor Starck Organic</v>
          </cell>
          <cell r="D372" t="str">
            <v>Extension set</v>
          </cell>
          <cell r="E372" t="str">
            <v>chrome</v>
          </cell>
          <cell r="F372">
            <v>146</v>
          </cell>
          <cell r="G372" t="str">
            <v/>
          </cell>
          <cell r="H372" t="str">
            <v>2.13</v>
          </cell>
          <cell r="I372" t="str">
            <v/>
          </cell>
        </row>
        <row r="373">
          <cell r="A373" t="str">
            <v>12790XXX</v>
          </cell>
          <cell r="B373" t="str">
            <v>AX</v>
          </cell>
          <cell r="C373" t="str">
            <v>Axor Starck Organic</v>
          </cell>
          <cell r="D373" t="str">
            <v>Extension set</v>
          </cell>
          <cell r="E373" t="str">
            <v>Special Finishes</v>
          </cell>
          <cell r="F373">
            <v>219</v>
          </cell>
          <cell r="G373" t="str">
            <v/>
          </cell>
          <cell r="H373">
            <v>2.13</v>
          </cell>
          <cell r="I373" t="str">
            <v/>
          </cell>
        </row>
        <row r="374">
          <cell r="A374">
            <v>12918000</v>
          </cell>
          <cell r="B374" t="str">
            <v>AX</v>
          </cell>
          <cell r="C374" t="str">
            <v>Axor Starck Organic</v>
          </cell>
          <cell r="D374" t="str">
            <v>Extension set for Axor Starck Organic basin mixer wall-mounted 28 mm</v>
          </cell>
          <cell r="E374" t="str">
            <v>n.a.</v>
          </cell>
          <cell r="F374">
            <v>101.4</v>
          </cell>
          <cell r="G374" t="str">
            <v/>
          </cell>
          <cell r="H374" t="str">
            <v>2.3</v>
          </cell>
          <cell r="I374" t="str">
            <v/>
          </cell>
        </row>
        <row r="375">
          <cell r="A375">
            <v>13102000</v>
          </cell>
          <cell r="B375" t="str">
            <v>HG</v>
          </cell>
          <cell r="C375" t="str">
            <v>ShowerTablet</v>
          </cell>
          <cell r="D375" t="str">
            <v>Shower Tablet 350 thermostatic shower mixer for exposed installation</v>
          </cell>
          <cell r="E375" t="str">
            <v>chrome</v>
          </cell>
          <cell r="F375">
            <v>336</v>
          </cell>
          <cell r="I375" t="str">
            <v>Available from October 2017</v>
          </cell>
        </row>
        <row r="376">
          <cell r="A376">
            <v>13102400</v>
          </cell>
          <cell r="B376" t="str">
            <v>HG</v>
          </cell>
          <cell r="C376" t="str">
            <v>ShowerTablet</v>
          </cell>
          <cell r="D376" t="str">
            <v>Shower Tablet 350 thermostatic shower mixer for exposed installation</v>
          </cell>
          <cell r="E376" t="str">
            <v>white/chrome</v>
          </cell>
          <cell r="F376">
            <v>336</v>
          </cell>
          <cell r="I376" t="str">
            <v>Available from October 2017</v>
          </cell>
        </row>
        <row r="377">
          <cell r="A377">
            <v>13107000</v>
          </cell>
          <cell r="B377" t="str">
            <v>HG</v>
          </cell>
          <cell r="C377" t="str">
            <v>ShowerTablet</v>
          </cell>
          <cell r="D377" t="str">
            <v>ShowerTablet 350 thermostatic bath mixer for exposed installation</v>
          </cell>
          <cell r="E377" t="str">
            <v>chrome</v>
          </cell>
          <cell r="F377">
            <v>441</v>
          </cell>
          <cell r="I377" t="str">
            <v>Available from October 2017</v>
          </cell>
        </row>
        <row r="378">
          <cell r="A378">
            <v>13107400</v>
          </cell>
          <cell r="B378" t="str">
            <v>HG</v>
          </cell>
          <cell r="C378" t="str">
            <v>ShowerTablet</v>
          </cell>
          <cell r="D378" t="str">
            <v>ShowerTablet 350 thermostatic bath mixer for exposed installation</v>
          </cell>
          <cell r="E378" t="str">
            <v>white/chrome</v>
          </cell>
          <cell r="F378">
            <v>441</v>
          </cell>
          <cell r="I378" t="str">
            <v>Available from October 2017</v>
          </cell>
        </row>
        <row r="379">
          <cell r="A379">
            <v>13108000</v>
          </cell>
          <cell r="B379" t="str">
            <v>HG</v>
          </cell>
          <cell r="C379" t="str">
            <v>ShowerTablet</v>
          </cell>
          <cell r="D379" t="str">
            <v>ShowerTablet 600 thermostatic mixer universal for exposed installation for 2 outlets</v>
          </cell>
          <cell r="E379" t="str">
            <v>chrome</v>
          </cell>
          <cell r="F379">
            <v>651</v>
          </cell>
          <cell r="I379" t="str">
            <v>Available from October 2017</v>
          </cell>
        </row>
        <row r="380">
          <cell r="A380">
            <v>13108400</v>
          </cell>
          <cell r="B380" t="str">
            <v>HG</v>
          </cell>
          <cell r="C380" t="str">
            <v>ShowerTablet</v>
          </cell>
          <cell r="D380" t="str">
            <v>ShowerTablet 600 thermostatic mixer universal for exposed installation for 2 outlets</v>
          </cell>
          <cell r="E380" t="str">
            <v>white/chrome</v>
          </cell>
          <cell r="F380">
            <v>651</v>
          </cell>
          <cell r="I380" t="str">
            <v>Available from October 2017</v>
          </cell>
        </row>
        <row r="381">
          <cell r="A381">
            <v>13109000</v>
          </cell>
          <cell r="B381" t="str">
            <v>HG</v>
          </cell>
          <cell r="C381" t="str">
            <v>ShowerTablet</v>
          </cell>
          <cell r="D381" t="str">
            <v>ShowerTablet 600 thermostatic bath mixer for exposed installation</v>
          </cell>
          <cell r="E381" t="str">
            <v>chrome</v>
          </cell>
          <cell r="F381">
            <v>756</v>
          </cell>
          <cell r="I381" t="str">
            <v>Available from October 2017</v>
          </cell>
        </row>
        <row r="382">
          <cell r="A382">
            <v>13109400</v>
          </cell>
          <cell r="B382" t="str">
            <v>HG</v>
          </cell>
          <cell r="C382" t="str">
            <v>ShowerTablet</v>
          </cell>
          <cell r="D382" t="str">
            <v>ShowerTablet 600 thermostatic bath mixer for exposed installation</v>
          </cell>
          <cell r="E382" t="str">
            <v>white/chrome</v>
          </cell>
          <cell r="F382">
            <v>756</v>
          </cell>
          <cell r="I382" t="str">
            <v>Available from October 2017</v>
          </cell>
        </row>
        <row r="383">
          <cell r="A383">
            <v>13111000</v>
          </cell>
          <cell r="B383" t="str">
            <v>HG</v>
          </cell>
          <cell r="C383" t="str">
            <v>Ecostat Select</v>
          </cell>
          <cell r="D383" t="str">
            <v>Ecostat Select thermostatic shower mixer for exposed installation - Renovation</v>
          </cell>
          <cell r="E383" t="str">
            <v>chrome</v>
          </cell>
          <cell r="F383">
            <v>319.60000000000002</v>
          </cell>
          <cell r="G383" t="str">
            <v>6.11</v>
          </cell>
          <cell r="H383" t="str">
            <v/>
          </cell>
          <cell r="I383" t="str">
            <v/>
          </cell>
        </row>
        <row r="384">
          <cell r="A384">
            <v>13111400</v>
          </cell>
          <cell r="B384" t="str">
            <v>HG</v>
          </cell>
          <cell r="C384" t="str">
            <v>Ecostat Select</v>
          </cell>
          <cell r="D384" t="str">
            <v>Ecostat Select thermostatic shower mixer for exposed installation - Renovation</v>
          </cell>
          <cell r="E384" t="str">
            <v>white/chrome</v>
          </cell>
          <cell r="F384">
            <v>319.60000000000002</v>
          </cell>
          <cell r="G384" t="str">
            <v>6.11</v>
          </cell>
          <cell r="H384" t="str">
            <v/>
          </cell>
          <cell r="I384" t="str">
            <v/>
          </cell>
        </row>
        <row r="385">
          <cell r="A385">
            <v>13114000</v>
          </cell>
          <cell r="B385" t="str">
            <v>HG</v>
          </cell>
          <cell r="C385" t="str">
            <v>Ecostat</v>
          </cell>
          <cell r="D385" t="str">
            <v>Ecostat Comfort thermostatic bath mixer for exposed installation</v>
          </cell>
          <cell r="E385" t="str">
            <v>chrome</v>
          </cell>
          <cell r="F385">
            <v>299</v>
          </cell>
          <cell r="G385" t="str">
            <v>6.13</v>
          </cell>
          <cell r="H385" t="str">
            <v/>
          </cell>
          <cell r="I385" t="str">
            <v/>
          </cell>
        </row>
        <row r="386">
          <cell r="A386">
            <v>13115000</v>
          </cell>
          <cell r="B386" t="str">
            <v>HG</v>
          </cell>
          <cell r="C386" t="str">
            <v>Ecostat</v>
          </cell>
          <cell r="D386" t="str">
            <v>Ecostat Comfort Care thermostatic bath mixer for exposed installation with extra long handles</v>
          </cell>
          <cell r="E386" t="str">
            <v>chrome</v>
          </cell>
          <cell r="F386">
            <v>322.40000000000003</v>
          </cell>
          <cell r="G386" t="str">
            <v>6.14</v>
          </cell>
          <cell r="H386" t="str">
            <v/>
          </cell>
          <cell r="I386" t="str">
            <v/>
          </cell>
        </row>
        <row r="387">
          <cell r="A387">
            <v>13116000</v>
          </cell>
          <cell r="B387" t="str">
            <v>HG</v>
          </cell>
          <cell r="C387" t="str">
            <v>Ecostat</v>
          </cell>
          <cell r="D387" t="str">
            <v>Ecostat Comfort thermostatic shower mixer for exposed installation</v>
          </cell>
          <cell r="E387" t="str">
            <v>chrome</v>
          </cell>
          <cell r="F387">
            <v>234.1</v>
          </cell>
          <cell r="G387" t="str">
            <v>6.13</v>
          </cell>
          <cell r="H387" t="str">
            <v/>
          </cell>
          <cell r="I387" t="str">
            <v/>
          </cell>
        </row>
        <row r="388">
          <cell r="A388">
            <v>13117000</v>
          </cell>
          <cell r="B388" t="str">
            <v>HG</v>
          </cell>
          <cell r="C388" t="str">
            <v>Ecostat</v>
          </cell>
          <cell r="D388" t="str">
            <v>Ecostat Comfort Care thermostatic shower mixer for exposed installation with extra long handles</v>
          </cell>
          <cell r="E388" t="str">
            <v>chrome</v>
          </cell>
          <cell r="F388">
            <v>257.40000000000003</v>
          </cell>
          <cell r="G388" t="str">
            <v>6.14</v>
          </cell>
          <cell r="H388" t="str">
            <v/>
          </cell>
          <cell r="I388" t="str">
            <v/>
          </cell>
        </row>
        <row r="389">
          <cell r="A389">
            <v>13122000</v>
          </cell>
          <cell r="B389" t="str">
            <v>HG</v>
          </cell>
          <cell r="C389" t="str">
            <v>Ecostat</v>
          </cell>
          <cell r="D389" t="str">
            <v>Ecostat Universal thermostatic shower mixer for exposed installation</v>
          </cell>
          <cell r="E389" t="str">
            <v>chrome</v>
          </cell>
          <cell r="F389">
            <v>229</v>
          </cell>
          <cell r="G389" t="str">
            <v>6.17</v>
          </cell>
          <cell r="H389" t="str">
            <v/>
          </cell>
          <cell r="I389" t="str">
            <v/>
          </cell>
        </row>
        <row r="390">
          <cell r="A390">
            <v>13123000</v>
          </cell>
          <cell r="B390" t="str">
            <v>HG</v>
          </cell>
          <cell r="C390" t="str">
            <v>Ecostat</v>
          </cell>
          <cell r="D390" t="str">
            <v>Ecostat Universal thermostatic bath mixer for exposed installation</v>
          </cell>
          <cell r="E390" t="str">
            <v>chrome</v>
          </cell>
          <cell r="F390">
            <v>292.70000000000005</v>
          </cell>
          <cell r="G390" t="str">
            <v>6.17</v>
          </cell>
          <cell r="H390" t="str">
            <v/>
          </cell>
          <cell r="I390" t="str">
            <v/>
          </cell>
        </row>
        <row r="391">
          <cell r="A391">
            <v>13129180</v>
          </cell>
          <cell r="B391" t="str">
            <v>HG</v>
          </cell>
          <cell r="C391" t="str">
            <v/>
          </cell>
          <cell r="D391" t="str">
            <v>Basic set for ShowerTablet 600 thermostatic mixer universal for exposed installation for 2 outlets</v>
          </cell>
          <cell r="E391" t="str">
            <v>n.a.</v>
          </cell>
          <cell r="F391">
            <v>84</v>
          </cell>
          <cell r="I391" t="str">
            <v>Available from October 2017</v>
          </cell>
        </row>
        <row r="392">
          <cell r="A392">
            <v>13132000</v>
          </cell>
          <cell r="B392" t="str">
            <v>HG</v>
          </cell>
          <cell r="C392" t="str">
            <v/>
          </cell>
          <cell r="D392" t="str">
            <v>Pillar tap 40 without waste set</v>
          </cell>
          <cell r="E392" t="str">
            <v>chrome</v>
          </cell>
          <cell r="F392">
            <v>126</v>
          </cell>
          <cell r="G392" t="str">
            <v>11.24</v>
          </cell>
          <cell r="H392" t="str">
            <v/>
          </cell>
          <cell r="I392" t="str">
            <v/>
          </cell>
        </row>
        <row r="393">
          <cell r="A393">
            <v>13141000</v>
          </cell>
          <cell r="B393" t="str">
            <v>HG</v>
          </cell>
          <cell r="C393" t="str">
            <v>Ecostat Select</v>
          </cell>
          <cell r="D393" t="str">
            <v>Ecostat Select thermostatic bath mixer for exposed installation</v>
          </cell>
          <cell r="E393" t="str">
            <v>chrome</v>
          </cell>
          <cell r="F393">
            <v>415.8</v>
          </cell>
          <cell r="G393" t="str">
            <v>6.10</v>
          </cell>
          <cell r="H393" t="str">
            <v/>
          </cell>
          <cell r="I393" t="str">
            <v/>
          </cell>
        </row>
        <row r="394">
          <cell r="A394">
            <v>13141400</v>
          </cell>
          <cell r="B394" t="str">
            <v>HG</v>
          </cell>
          <cell r="C394" t="str">
            <v>Ecostat Select</v>
          </cell>
          <cell r="D394" t="str">
            <v>Ecostat Select thermostatic bath mixer for exposed installation</v>
          </cell>
          <cell r="E394" t="str">
            <v>white/chrome</v>
          </cell>
          <cell r="F394">
            <v>415.8</v>
          </cell>
          <cell r="G394" t="str">
            <v>6.10</v>
          </cell>
          <cell r="H394" t="str">
            <v/>
          </cell>
          <cell r="I394" t="str">
            <v/>
          </cell>
        </row>
        <row r="395">
          <cell r="A395">
            <v>13151000</v>
          </cell>
          <cell r="B395" t="str">
            <v>HG</v>
          </cell>
          <cell r="C395" t="str">
            <v>ShowerTablet Select</v>
          </cell>
          <cell r="D395" t="str">
            <v>ShowerTablet Select 300 thermostatic bath mixer for exposed installation</v>
          </cell>
          <cell r="E395" t="str">
            <v>chrome</v>
          </cell>
          <cell r="F395">
            <v>575.9</v>
          </cell>
          <cell r="G395" t="str">
            <v>6.9</v>
          </cell>
          <cell r="H395" t="str">
            <v/>
          </cell>
          <cell r="I395" t="str">
            <v/>
          </cell>
        </row>
        <row r="396">
          <cell r="A396">
            <v>13151400</v>
          </cell>
          <cell r="B396" t="str">
            <v>HG</v>
          </cell>
          <cell r="C396" t="str">
            <v>ShowerTablet Select</v>
          </cell>
          <cell r="D396" t="str">
            <v>ShowerTablet Select 300 thermostatic bath mixer for exposed installation</v>
          </cell>
          <cell r="E396" t="str">
            <v>white/chrome</v>
          </cell>
          <cell r="F396">
            <v>575.9</v>
          </cell>
          <cell r="G396" t="str">
            <v>6.9</v>
          </cell>
          <cell r="H396" t="str">
            <v/>
          </cell>
          <cell r="I396" t="str">
            <v/>
          </cell>
        </row>
        <row r="397">
          <cell r="A397">
            <v>13159180</v>
          </cell>
          <cell r="B397" t="str">
            <v>HG</v>
          </cell>
          <cell r="C397" t="str">
            <v/>
          </cell>
          <cell r="D397" t="str">
            <v>Basic set for 2-hole rim mounted thermostatic bath mixer</v>
          </cell>
          <cell r="E397" t="str">
            <v>n.a.</v>
          </cell>
          <cell r="F397">
            <v>208</v>
          </cell>
        </row>
        <row r="398">
          <cell r="A398">
            <v>13161000</v>
          </cell>
          <cell r="B398" t="str">
            <v>HG</v>
          </cell>
          <cell r="C398" t="str">
            <v>Ecostat Select</v>
          </cell>
          <cell r="D398" t="str">
            <v>Ecostat Select thermostatic shower mixer for exposed installation</v>
          </cell>
          <cell r="E398" t="str">
            <v>chrome</v>
          </cell>
          <cell r="F398">
            <v>320.10000000000002</v>
          </cell>
          <cell r="G398" t="str">
            <v>6.11</v>
          </cell>
          <cell r="H398" t="str">
            <v/>
          </cell>
          <cell r="I398" t="str">
            <v/>
          </cell>
        </row>
        <row r="399">
          <cell r="A399">
            <v>13161400</v>
          </cell>
          <cell r="B399" t="str">
            <v>HG</v>
          </cell>
          <cell r="C399" t="str">
            <v>Ecostat Select</v>
          </cell>
          <cell r="D399" t="str">
            <v>Ecostat Select thermostatic shower mixer for exposed installation</v>
          </cell>
          <cell r="E399" t="str">
            <v>white/chrome</v>
          </cell>
          <cell r="F399">
            <v>320.10000000000002</v>
          </cell>
          <cell r="G399" t="str">
            <v>6.11</v>
          </cell>
          <cell r="H399" t="str">
            <v/>
          </cell>
          <cell r="I399" t="str">
            <v/>
          </cell>
        </row>
        <row r="400">
          <cell r="A400">
            <v>13162000</v>
          </cell>
          <cell r="B400" t="str">
            <v>HG</v>
          </cell>
          <cell r="C400" t="str">
            <v>Ecostat Select</v>
          </cell>
          <cell r="D400" t="str">
            <v>Ecostat Select project thermostatic shower mixer for exposed installation</v>
          </cell>
          <cell r="E400" t="str">
            <v>chrome</v>
          </cell>
          <cell r="F400">
            <v>320.10000000000002</v>
          </cell>
          <cell r="G400" t="str">
            <v/>
          </cell>
          <cell r="H400" t="str">
            <v/>
          </cell>
          <cell r="I400" t="str">
            <v>Phasing out 31 December 2017</v>
          </cell>
        </row>
        <row r="401">
          <cell r="A401">
            <v>13162400</v>
          </cell>
          <cell r="B401" t="str">
            <v>HG</v>
          </cell>
          <cell r="C401" t="str">
            <v>Ecostat Select</v>
          </cell>
          <cell r="D401" t="str">
            <v>Ecostat Select project thermostatic shower mixer for exposed installation</v>
          </cell>
          <cell r="E401" t="str">
            <v>white/chrome</v>
          </cell>
          <cell r="F401">
            <v>320.10000000000002</v>
          </cell>
          <cell r="G401" t="str">
            <v/>
          </cell>
          <cell r="H401" t="str">
            <v/>
          </cell>
          <cell r="I401" t="str">
            <v>Phasing out 31 December 2017</v>
          </cell>
        </row>
        <row r="402">
          <cell r="A402">
            <v>13171000</v>
          </cell>
          <cell r="B402" t="str">
            <v>HG</v>
          </cell>
          <cell r="C402" t="str">
            <v>ShowerTablet Select</v>
          </cell>
          <cell r="D402" t="str">
            <v>ShowerTablet Select 300 thermostatic shower mixer for exposed installation</v>
          </cell>
          <cell r="E402" t="str">
            <v>chrome</v>
          </cell>
          <cell r="F402">
            <v>431.3</v>
          </cell>
          <cell r="G402" t="str">
            <v>6.10</v>
          </cell>
          <cell r="H402" t="str">
            <v/>
          </cell>
          <cell r="I402" t="str">
            <v/>
          </cell>
        </row>
        <row r="403">
          <cell r="A403">
            <v>13171400</v>
          </cell>
          <cell r="B403" t="str">
            <v>HG</v>
          </cell>
          <cell r="C403" t="str">
            <v>ShowerTablet Select</v>
          </cell>
          <cell r="D403" t="str">
            <v>ShowerTablet Select 300 thermostatic shower mixer for exposed installation</v>
          </cell>
          <cell r="E403" t="str">
            <v>white/chrome</v>
          </cell>
          <cell r="F403">
            <v>431.3</v>
          </cell>
          <cell r="G403" t="str">
            <v>6.10</v>
          </cell>
          <cell r="H403" t="str">
            <v/>
          </cell>
          <cell r="I403" t="str">
            <v/>
          </cell>
        </row>
        <row r="404">
          <cell r="A404">
            <v>13182000</v>
          </cell>
          <cell r="B404" t="str">
            <v>HG</v>
          </cell>
          <cell r="C404" t="str">
            <v/>
          </cell>
          <cell r="D404" t="str">
            <v>SoftJet Aerator set M24x1 with water dimmer 5 l/min</v>
          </cell>
          <cell r="E404" t="str">
            <v>n.a.</v>
          </cell>
          <cell r="F404">
            <v>10.7</v>
          </cell>
          <cell r="G404" t="str">
            <v>18.12</v>
          </cell>
          <cell r="H404" t="str">
            <v/>
          </cell>
          <cell r="I404" t="str">
            <v/>
          </cell>
        </row>
        <row r="405">
          <cell r="A405">
            <v>13183000</v>
          </cell>
          <cell r="B405" t="str">
            <v>HG</v>
          </cell>
          <cell r="C405" t="str">
            <v>ShowerTablet Select</v>
          </cell>
          <cell r="D405" t="str">
            <v>ShowerTablet Select 700 thermostatic bath mixer for exposed installation</v>
          </cell>
          <cell r="E405" t="str">
            <v>chrome</v>
          </cell>
          <cell r="F405">
            <v>1298</v>
          </cell>
          <cell r="G405" t="str">
            <v>6.8</v>
          </cell>
          <cell r="H405" t="str">
            <v/>
          </cell>
          <cell r="I405" t="str">
            <v/>
          </cell>
        </row>
        <row r="406">
          <cell r="A406">
            <v>13183400</v>
          </cell>
          <cell r="B406" t="str">
            <v>HG</v>
          </cell>
          <cell r="C406" t="str">
            <v>ShowerTablet Select</v>
          </cell>
          <cell r="D406" t="str">
            <v>ShowerTablet Select 700 thermostatic bath mixer for exposed installation</v>
          </cell>
          <cell r="E406" t="str">
            <v>white/chrome</v>
          </cell>
          <cell r="F406">
            <v>1298</v>
          </cell>
          <cell r="G406" t="str">
            <v>6.8</v>
          </cell>
          <cell r="H406" t="str">
            <v/>
          </cell>
          <cell r="I406" t="str">
            <v/>
          </cell>
        </row>
        <row r="407">
          <cell r="A407">
            <v>13184000</v>
          </cell>
          <cell r="B407" t="str">
            <v>HG</v>
          </cell>
          <cell r="C407" t="str">
            <v>ShowerTablet Select</v>
          </cell>
          <cell r="D407" t="str">
            <v>ShowerTablet Select 700 thermostatic mixer universal for exposed installation for 2 outlets</v>
          </cell>
          <cell r="E407" t="str">
            <v>chrome</v>
          </cell>
          <cell r="F407">
            <v>1081.5999999999999</v>
          </cell>
          <cell r="G407" t="str">
            <v>6.8</v>
          </cell>
          <cell r="H407" t="str">
            <v/>
          </cell>
          <cell r="I407" t="str">
            <v/>
          </cell>
        </row>
        <row r="408">
          <cell r="A408">
            <v>13184400</v>
          </cell>
          <cell r="B408" t="str">
            <v>HG</v>
          </cell>
          <cell r="C408" t="str">
            <v>ShowerTablet Select</v>
          </cell>
          <cell r="D408" t="str">
            <v>ShowerTablet Select 700 thermostatic mixer universal for exposed installation for 2 outlets</v>
          </cell>
          <cell r="E408" t="str">
            <v>white/chrome</v>
          </cell>
          <cell r="F408">
            <v>1081.5999999999999</v>
          </cell>
          <cell r="G408" t="str">
            <v>6.8</v>
          </cell>
          <cell r="H408" t="str">
            <v/>
          </cell>
          <cell r="I408" t="str">
            <v/>
          </cell>
        </row>
        <row r="409">
          <cell r="A409">
            <v>13185000</v>
          </cell>
          <cell r="B409" t="str">
            <v>HG</v>
          </cell>
          <cell r="C409" t="str">
            <v/>
          </cell>
          <cell r="D409" t="str">
            <v>Aerator M24 x 1 with water dimmer 5 l/min</v>
          </cell>
          <cell r="E409" t="str">
            <v>chrome</v>
          </cell>
          <cell r="F409">
            <v>12.2</v>
          </cell>
          <cell r="G409" t="str">
            <v/>
          </cell>
          <cell r="H409" t="str">
            <v/>
          </cell>
          <cell r="I409" t="str">
            <v/>
          </cell>
        </row>
        <row r="410">
          <cell r="A410">
            <v>13196000</v>
          </cell>
          <cell r="B410" t="str">
            <v>AX</v>
          </cell>
          <cell r="C410" t="str">
            <v/>
          </cell>
          <cell r="D410" t="str">
            <v>Turbodent Mouth Spray Set</v>
          </cell>
          <cell r="E410" t="str">
            <v>chrome</v>
          </cell>
          <cell r="F410">
            <v>76.3</v>
          </cell>
          <cell r="G410" t="str">
            <v/>
          </cell>
          <cell r="H410" t="str">
            <v/>
          </cell>
          <cell r="I410" t="str">
            <v/>
          </cell>
        </row>
        <row r="411">
          <cell r="A411">
            <v>13201000</v>
          </cell>
          <cell r="B411" t="str">
            <v>HG</v>
          </cell>
          <cell r="C411" t="str">
            <v>Ecostat</v>
          </cell>
          <cell r="D411" t="str">
            <v>Ecostat 1001 CL thermostatic bath mixer for exposed installation</v>
          </cell>
          <cell r="E411" t="str">
            <v>chrome</v>
          </cell>
          <cell r="F411">
            <v>236.3</v>
          </cell>
          <cell r="G411" t="str">
            <v>6.16</v>
          </cell>
          <cell r="H411" t="str">
            <v/>
          </cell>
          <cell r="I411" t="str">
            <v/>
          </cell>
        </row>
        <row r="412">
          <cell r="A412">
            <v>13211000</v>
          </cell>
          <cell r="B412" t="str">
            <v>HG</v>
          </cell>
          <cell r="C412" t="str">
            <v>Ecostat</v>
          </cell>
          <cell r="D412" t="str">
            <v>Ecostat 1001 CL thermostatic shower mixer for exposed installation</v>
          </cell>
          <cell r="E412" t="str">
            <v>chrome</v>
          </cell>
          <cell r="F412">
            <v>186.3</v>
          </cell>
          <cell r="G412" t="str">
            <v>6.16</v>
          </cell>
          <cell r="H412" t="str">
            <v/>
          </cell>
          <cell r="I412" t="str">
            <v/>
          </cell>
        </row>
        <row r="413">
          <cell r="A413">
            <v>13233180</v>
          </cell>
          <cell r="B413" t="str">
            <v>HG</v>
          </cell>
          <cell r="C413" t="str">
            <v/>
          </cell>
          <cell r="D413" t="str">
            <v>Basic set for 3-hole rim mounted bath mixer</v>
          </cell>
          <cell r="E413" t="str">
            <v>n.a.</v>
          </cell>
          <cell r="F413">
            <v>176.6</v>
          </cell>
          <cell r="G413" t="str">
            <v>11.8</v>
          </cell>
          <cell r="H413" t="str">
            <v>3.13</v>
          </cell>
          <cell r="I413" t="str">
            <v/>
          </cell>
        </row>
        <row r="414">
          <cell r="A414">
            <v>13241000</v>
          </cell>
          <cell r="B414" t="str">
            <v>HG</v>
          </cell>
          <cell r="C414" t="str">
            <v>Ecostat</v>
          </cell>
          <cell r="D414" t="str">
            <v>Ecostat 1001 SL thermostatic bath mixer for exposed installation</v>
          </cell>
          <cell r="E414" t="str">
            <v>chrome</v>
          </cell>
          <cell r="F414">
            <v>342.5</v>
          </cell>
          <cell r="G414" t="str">
            <v/>
          </cell>
          <cell r="H414" t="str">
            <v/>
          </cell>
          <cell r="I414" t="str">
            <v>Phasing out 31 December 2017</v>
          </cell>
        </row>
        <row r="415">
          <cell r="A415">
            <v>13244180</v>
          </cell>
          <cell r="B415" t="str">
            <v>HG</v>
          </cell>
          <cell r="C415" t="str">
            <v/>
          </cell>
          <cell r="D415" t="str">
            <v>Basic set for 4-hole rim mounted bath mixer</v>
          </cell>
          <cell r="E415" t="str">
            <v>n.a.</v>
          </cell>
          <cell r="F415">
            <v>271.5</v>
          </cell>
          <cell r="G415" t="str">
            <v>10.22</v>
          </cell>
          <cell r="H415" t="str">
            <v/>
          </cell>
          <cell r="I415" t="str">
            <v/>
          </cell>
        </row>
        <row r="416">
          <cell r="A416">
            <v>13261000</v>
          </cell>
          <cell r="B416" t="str">
            <v>HG</v>
          </cell>
          <cell r="C416" t="str">
            <v>Ecostat</v>
          </cell>
          <cell r="D416" t="str">
            <v>Ecostat 1001 SL thermostatic shower mixer for exposed installation</v>
          </cell>
          <cell r="E416" t="str">
            <v>chrome</v>
          </cell>
          <cell r="F416">
            <v>275.40000000000003</v>
          </cell>
          <cell r="G416" t="str">
            <v/>
          </cell>
          <cell r="H416" t="str">
            <v/>
          </cell>
          <cell r="I416" t="str">
            <v>Phasing out 31 December 2017</v>
          </cell>
        </row>
        <row r="417">
          <cell r="A417">
            <v>13354000</v>
          </cell>
          <cell r="B417" t="str">
            <v>HG</v>
          </cell>
          <cell r="C417" t="str">
            <v>Ecostat</v>
          </cell>
          <cell r="D417" t="str">
            <v>Ecomax thermostatic bath and shower mixer for exposed installation</v>
          </cell>
          <cell r="E417" t="str">
            <v>chrome</v>
          </cell>
          <cell r="F417">
            <v>499</v>
          </cell>
          <cell r="G417" t="str">
            <v/>
          </cell>
          <cell r="H417" t="str">
            <v/>
          </cell>
          <cell r="I417" t="str">
            <v>Phasing out 31 December 2017</v>
          </cell>
        </row>
        <row r="418">
          <cell r="A418">
            <v>13356000</v>
          </cell>
          <cell r="B418" t="str">
            <v>HG</v>
          </cell>
          <cell r="C418" t="str">
            <v>Ecostat</v>
          </cell>
          <cell r="D418" t="str">
            <v>Ecomax thermostatic shower mixer for exposed installation</v>
          </cell>
          <cell r="E418" t="str">
            <v>chrome</v>
          </cell>
          <cell r="F418">
            <v>407.90000000000003</v>
          </cell>
          <cell r="G418" t="str">
            <v>6.19</v>
          </cell>
          <cell r="H418" t="str">
            <v/>
          </cell>
          <cell r="I418" t="str">
            <v/>
          </cell>
        </row>
        <row r="419">
          <cell r="A419">
            <v>13413000</v>
          </cell>
          <cell r="B419" t="str">
            <v>HG</v>
          </cell>
          <cell r="C419" t="str">
            <v>Metris Classic</v>
          </cell>
          <cell r="D419" t="str">
            <v>Bath spout</v>
          </cell>
          <cell r="E419" t="str">
            <v>chrome</v>
          </cell>
          <cell r="F419">
            <v>161.6</v>
          </cell>
          <cell r="G419" t="str">
            <v>10.24</v>
          </cell>
          <cell r="H419" t="str">
            <v/>
          </cell>
          <cell r="I419" t="str">
            <v/>
          </cell>
        </row>
        <row r="420">
          <cell r="A420">
            <v>13414000</v>
          </cell>
          <cell r="B420" t="str">
            <v>HG</v>
          </cell>
          <cell r="C420" t="str">
            <v/>
          </cell>
          <cell r="D420" t="str">
            <v>Bath spout</v>
          </cell>
          <cell r="E420" t="str">
            <v>chrome</v>
          </cell>
          <cell r="F420">
            <v>95.699999999999989</v>
          </cell>
          <cell r="G420" t="str">
            <v>11.27</v>
          </cell>
          <cell r="H420" t="str">
            <v/>
          </cell>
          <cell r="I420" t="str">
            <v/>
          </cell>
        </row>
        <row r="421">
          <cell r="A421">
            <v>13423000</v>
          </cell>
          <cell r="B421" t="str">
            <v>HG</v>
          </cell>
          <cell r="C421" t="str">
            <v/>
          </cell>
          <cell r="D421" t="str">
            <v>Bath spout E with diverter valve 152 mm</v>
          </cell>
          <cell r="E421" t="str">
            <v>chrome</v>
          </cell>
          <cell r="F421">
            <v>99</v>
          </cell>
          <cell r="G421" t="str">
            <v>11.27</v>
          </cell>
          <cell r="H421" t="str">
            <v/>
          </cell>
          <cell r="I421" t="str">
            <v/>
          </cell>
        </row>
        <row r="422">
          <cell r="A422">
            <v>13424000</v>
          </cell>
          <cell r="B422" t="str">
            <v>HG</v>
          </cell>
          <cell r="C422" t="str">
            <v/>
          </cell>
          <cell r="D422" t="str">
            <v>Bath spout E with diverter valve 228 mm</v>
          </cell>
          <cell r="E422" t="str">
            <v>chrome</v>
          </cell>
          <cell r="F422">
            <v>107.89999999999999</v>
          </cell>
          <cell r="G422" t="str">
            <v>11.27</v>
          </cell>
          <cell r="H422" t="str">
            <v/>
          </cell>
          <cell r="I422" t="str">
            <v/>
          </cell>
        </row>
        <row r="423">
          <cell r="A423">
            <v>13425000</v>
          </cell>
          <cell r="B423" t="str">
            <v>HG</v>
          </cell>
          <cell r="C423" t="str">
            <v>Metropol Classic</v>
          </cell>
          <cell r="D423" t="str">
            <v>Bath spout</v>
          </cell>
          <cell r="E423" t="str">
            <v>chrome</v>
          </cell>
          <cell r="F423">
            <v>170</v>
          </cell>
          <cell r="G423" t="str">
            <v>9.6</v>
          </cell>
          <cell r="H423" t="str">
            <v/>
          </cell>
        </row>
        <row r="424">
          <cell r="A424">
            <v>13425090</v>
          </cell>
          <cell r="B424" t="str">
            <v>HG</v>
          </cell>
          <cell r="C424" t="str">
            <v>Metropol Classic</v>
          </cell>
          <cell r="D424" t="str">
            <v>Bath spout</v>
          </cell>
          <cell r="E424" t="str">
            <v>chrome/gold-optic</v>
          </cell>
          <cell r="F424">
            <v>216.3</v>
          </cell>
          <cell r="G424" t="str">
            <v>9.6</v>
          </cell>
          <cell r="H424" t="str">
            <v/>
          </cell>
        </row>
        <row r="425">
          <cell r="A425">
            <v>13437180</v>
          </cell>
          <cell r="B425" t="str">
            <v>HG</v>
          </cell>
          <cell r="C425" t="str">
            <v/>
          </cell>
          <cell r="D425" t="str">
            <v>Basic set for 3-hole rim mounted single lever bath mixer</v>
          </cell>
          <cell r="E425" t="str">
            <v>n.a.</v>
          </cell>
          <cell r="F425">
            <v>635</v>
          </cell>
          <cell r="G425" t="str">
            <v>8.16</v>
          </cell>
          <cell r="H425" t="str">
            <v/>
          </cell>
          <cell r="I425" t="str">
            <v/>
          </cell>
        </row>
        <row r="426">
          <cell r="A426">
            <v>13439180</v>
          </cell>
          <cell r="B426" t="str">
            <v>HG</v>
          </cell>
          <cell r="C426" t="str">
            <v/>
          </cell>
          <cell r="D426" t="str">
            <v>Basic set for 3-hole rim mounted single lever bath mixer</v>
          </cell>
          <cell r="E426" t="str">
            <v>n.a.</v>
          </cell>
          <cell r="F426">
            <v>323.8</v>
          </cell>
          <cell r="G426" t="str">
            <v>11.9</v>
          </cell>
          <cell r="H426" t="str">
            <v/>
          </cell>
          <cell r="I426" t="str">
            <v/>
          </cell>
        </row>
        <row r="427">
          <cell r="A427">
            <v>13444180</v>
          </cell>
          <cell r="B427" t="str">
            <v>HG</v>
          </cell>
          <cell r="C427" t="str">
            <v/>
          </cell>
          <cell r="D427" t="str">
            <v>Basic set for 4-hole rim mounted bath mixer</v>
          </cell>
          <cell r="E427" t="str">
            <v>n.a.</v>
          </cell>
          <cell r="F427">
            <v>797.1</v>
          </cell>
          <cell r="G427" t="str">
            <v>8.16</v>
          </cell>
          <cell r="H427" t="str">
            <v>1.11</v>
          </cell>
          <cell r="I427" t="str">
            <v/>
          </cell>
        </row>
        <row r="428">
          <cell r="A428">
            <v>13550180</v>
          </cell>
          <cell r="B428" t="str">
            <v>HG</v>
          </cell>
          <cell r="C428" t="str">
            <v/>
          </cell>
          <cell r="D428" t="str">
            <v>Basic set for 2-hole rim mounted thermostatic bath mixer</v>
          </cell>
          <cell r="E428" t="str">
            <v>n.a.</v>
          </cell>
          <cell r="F428">
            <v>551.1</v>
          </cell>
          <cell r="G428" t="str">
            <v/>
          </cell>
          <cell r="H428" t="str">
            <v>1.10</v>
          </cell>
          <cell r="I428" t="str">
            <v/>
          </cell>
        </row>
        <row r="429">
          <cell r="A429">
            <v>13593000</v>
          </cell>
          <cell r="B429" t="str">
            <v>HG</v>
          </cell>
          <cell r="D429" t="str">
            <v>Extension ShowerSelect</v>
          </cell>
          <cell r="E429" t="str">
            <v>n.a.</v>
          </cell>
          <cell r="F429">
            <v>39.800000000000004</v>
          </cell>
          <cell r="G429" t="str">
            <v>7.5</v>
          </cell>
          <cell r="H429" t="str">
            <v/>
          </cell>
        </row>
        <row r="430">
          <cell r="A430">
            <v>13594000</v>
          </cell>
          <cell r="B430" t="str">
            <v>AX</v>
          </cell>
          <cell r="C430" t="str">
            <v/>
          </cell>
          <cell r="D430" t="str">
            <v>Extension for basic set Axor electronic basin mixer for concealed installation wall-mounted</v>
          </cell>
          <cell r="E430" t="str">
            <v>n.a.</v>
          </cell>
          <cell r="F430">
            <v>79.8</v>
          </cell>
          <cell r="G430" t="str">
            <v/>
          </cell>
          <cell r="H430" t="str">
            <v>13.5</v>
          </cell>
          <cell r="I430" t="str">
            <v/>
          </cell>
        </row>
        <row r="431">
          <cell r="A431">
            <v>13595000</v>
          </cell>
          <cell r="B431" t="str">
            <v>HG</v>
          </cell>
          <cell r="C431" t="str">
            <v/>
          </cell>
          <cell r="D431" t="str">
            <v>iBox universal basic set extension 25 mm</v>
          </cell>
          <cell r="E431" t="str">
            <v>n.a.</v>
          </cell>
          <cell r="F431">
            <v>45</v>
          </cell>
          <cell r="G431" t="str">
            <v>7.5</v>
          </cell>
          <cell r="H431">
            <v>16.2</v>
          </cell>
          <cell r="I431" t="str">
            <v/>
          </cell>
        </row>
        <row r="432">
          <cell r="A432">
            <v>13596000</v>
          </cell>
          <cell r="B432" t="str">
            <v>HG</v>
          </cell>
          <cell r="D432" t="str">
            <v>Extension element Ø 170 mm</v>
          </cell>
          <cell r="E432" t="str">
            <v>chrome</v>
          </cell>
          <cell r="F432">
            <v>41.9</v>
          </cell>
          <cell r="G432" t="str">
            <v>6.37</v>
          </cell>
          <cell r="H432">
            <v>16.2</v>
          </cell>
        </row>
        <row r="433">
          <cell r="A433" t="str">
            <v>13596XXX</v>
          </cell>
          <cell r="B433" t="str">
            <v>HG</v>
          </cell>
          <cell r="D433" t="str">
            <v>Extension element Ø 170 mm</v>
          </cell>
          <cell r="E433" t="str">
            <v>Special Finishes</v>
          </cell>
          <cell r="F433">
            <v>62.9</v>
          </cell>
          <cell r="G433" t="str">
            <v/>
          </cell>
          <cell r="H433">
            <v>16.2</v>
          </cell>
        </row>
        <row r="434">
          <cell r="A434">
            <v>13597000</v>
          </cell>
          <cell r="B434" t="str">
            <v>HG</v>
          </cell>
          <cell r="C434" t="str">
            <v/>
          </cell>
          <cell r="D434" t="str">
            <v>Extension element Ø 150 mm</v>
          </cell>
          <cell r="E434" t="str">
            <v>chrome</v>
          </cell>
          <cell r="F434">
            <v>41.300000000000004</v>
          </cell>
          <cell r="G434" t="str">
            <v>6.33</v>
          </cell>
          <cell r="H434" t="str">
            <v/>
          </cell>
          <cell r="I434" t="str">
            <v/>
          </cell>
        </row>
        <row r="435">
          <cell r="A435">
            <v>13603000</v>
          </cell>
          <cell r="B435" t="str">
            <v>AX</v>
          </cell>
          <cell r="C435" t="str">
            <v>AXOR ShowerCollection</v>
          </cell>
          <cell r="D435" t="str">
            <v>Extension set for ceiling connector ShowerHeaven 1200 / 300 4jet</v>
          </cell>
          <cell r="E435" t="str">
            <v>chrome</v>
          </cell>
          <cell r="F435">
            <v>890</v>
          </cell>
        </row>
        <row r="436">
          <cell r="A436">
            <v>13604000</v>
          </cell>
          <cell r="B436" t="str">
            <v>HG</v>
          </cell>
          <cell r="C436" t="str">
            <v/>
          </cell>
          <cell r="D436" t="str">
            <v>Extension element ShowerSelect glass</v>
          </cell>
          <cell r="E436" t="str">
            <v>chrome</v>
          </cell>
          <cell r="F436">
            <v>87.6</v>
          </cell>
          <cell r="G436" t="str">
            <v>6.24</v>
          </cell>
          <cell r="H436" t="str">
            <v/>
          </cell>
        </row>
        <row r="437">
          <cell r="A437">
            <v>13620180</v>
          </cell>
          <cell r="B437" t="str">
            <v>HG</v>
          </cell>
          <cell r="C437" t="str">
            <v/>
          </cell>
          <cell r="D437" t="str">
            <v>Basic set for single lever shower mixer for concealed installation</v>
          </cell>
          <cell r="E437" t="str">
            <v>n.a.</v>
          </cell>
          <cell r="F437">
            <v>105.8</v>
          </cell>
          <cell r="G437" t="str">
            <v>10.11</v>
          </cell>
          <cell r="H437" t="str">
            <v/>
          </cell>
          <cell r="I437" t="str">
            <v/>
          </cell>
        </row>
        <row r="438">
          <cell r="A438">
            <v>13622180</v>
          </cell>
          <cell r="B438" t="str">
            <v>HG</v>
          </cell>
          <cell r="C438" t="str">
            <v/>
          </cell>
          <cell r="D438" t="str">
            <v>Basic set for single lever basin mixer for concealed installation wall-mounted</v>
          </cell>
          <cell r="E438" t="str">
            <v>n.a.</v>
          </cell>
          <cell r="F438">
            <v>206.4</v>
          </cell>
          <cell r="G438" t="str">
            <v>8.13</v>
          </cell>
          <cell r="H438" t="str">
            <v>3.4</v>
          </cell>
          <cell r="I438" t="str">
            <v/>
          </cell>
        </row>
        <row r="439">
          <cell r="A439">
            <v>13901000</v>
          </cell>
          <cell r="B439" t="str">
            <v>HG</v>
          </cell>
          <cell r="C439" t="str">
            <v/>
          </cell>
          <cell r="D439" t="str">
            <v>Angle valve S</v>
          </cell>
          <cell r="E439" t="str">
            <v>chrome</v>
          </cell>
          <cell r="F439">
            <v>16</v>
          </cell>
          <cell r="G439" t="str">
            <v>16.9</v>
          </cell>
          <cell r="H439" t="str">
            <v>17</v>
          </cell>
          <cell r="I439" t="str">
            <v/>
          </cell>
        </row>
        <row r="440">
          <cell r="A440">
            <v>13902000</v>
          </cell>
          <cell r="B440" t="str">
            <v>HG</v>
          </cell>
          <cell r="C440" t="str">
            <v/>
          </cell>
          <cell r="D440" t="str">
            <v>Angle valve E</v>
          </cell>
          <cell r="E440" t="str">
            <v>chrome</v>
          </cell>
          <cell r="F440">
            <v>13.6</v>
          </cell>
          <cell r="G440" t="str">
            <v>16.8</v>
          </cell>
          <cell r="H440" t="str">
            <v>16</v>
          </cell>
          <cell r="I440" t="str">
            <v/>
          </cell>
        </row>
        <row r="441">
          <cell r="A441">
            <v>13903000</v>
          </cell>
          <cell r="B441" t="str">
            <v>HG</v>
          </cell>
          <cell r="C441" t="str">
            <v/>
          </cell>
          <cell r="D441" t="str">
            <v>Angle valve E</v>
          </cell>
          <cell r="E441" t="str">
            <v>chrome</v>
          </cell>
          <cell r="F441">
            <v>13.7</v>
          </cell>
          <cell r="G441" t="str">
            <v>16.9</v>
          </cell>
          <cell r="H441" t="str">
            <v>16</v>
          </cell>
          <cell r="I441" t="str">
            <v/>
          </cell>
        </row>
        <row r="442">
          <cell r="A442">
            <v>13904000</v>
          </cell>
          <cell r="B442" t="str">
            <v>HG</v>
          </cell>
          <cell r="C442" t="str">
            <v/>
          </cell>
          <cell r="D442" t="str">
            <v>Angle valve with microfilter</v>
          </cell>
          <cell r="E442" t="str">
            <v>chrome</v>
          </cell>
          <cell r="F442">
            <v>25.8</v>
          </cell>
          <cell r="G442" t="str">
            <v>16.8</v>
          </cell>
          <cell r="H442" t="str">
            <v/>
          </cell>
          <cell r="I442" t="str">
            <v/>
          </cell>
        </row>
        <row r="443">
          <cell r="A443">
            <v>13912000</v>
          </cell>
          <cell r="B443" t="str">
            <v>HG</v>
          </cell>
          <cell r="C443" t="str">
            <v/>
          </cell>
          <cell r="D443" t="str">
            <v>QuickClean aerator M24x1 with water dimmer 7 l/min</v>
          </cell>
          <cell r="E443" t="str">
            <v>chrome</v>
          </cell>
          <cell r="F443">
            <v>12.9</v>
          </cell>
          <cell r="G443" t="str">
            <v>18.11</v>
          </cell>
          <cell r="H443" t="str">
            <v/>
          </cell>
          <cell r="I443" t="str">
            <v/>
          </cell>
        </row>
        <row r="444">
          <cell r="A444">
            <v>13913000</v>
          </cell>
          <cell r="B444" t="str">
            <v>HG</v>
          </cell>
          <cell r="C444" t="str">
            <v/>
          </cell>
          <cell r="D444" t="str">
            <v>QuickClean aerator M24x1 without water dimmer for kitchen mixer</v>
          </cell>
          <cell r="E444" t="str">
            <v>chrome</v>
          </cell>
          <cell r="F444">
            <v>10.5</v>
          </cell>
          <cell r="G444" t="str">
            <v>18.12</v>
          </cell>
          <cell r="H444" t="str">
            <v/>
          </cell>
          <cell r="I444" t="str">
            <v/>
          </cell>
        </row>
        <row r="445">
          <cell r="A445">
            <v>13914000</v>
          </cell>
          <cell r="B445" t="str">
            <v>HG</v>
          </cell>
          <cell r="C445" t="str">
            <v/>
          </cell>
          <cell r="D445" t="str">
            <v>QuickClean aerator M24x1 without water dimmer for bath spout</v>
          </cell>
          <cell r="E445" t="str">
            <v>chrome</v>
          </cell>
          <cell r="F445">
            <v>9.9</v>
          </cell>
          <cell r="G445" t="str">
            <v>18.12</v>
          </cell>
          <cell r="H445" t="str">
            <v/>
          </cell>
          <cell r="I445" t="str">
            <v/>
          </cell>
        </row>
        <row r="446">
          <cell r="A446">
            <v>13950000</v>
          </cell>
          <cell r="B446" t="str">
            <v>HG</v>
          </cell>
          <cell r="C446" t="str">
            <v/>
          </cell>
          <cell r="D446" t="str">
            <v>Cover</v>
          </cell>
          <cell r="E446" t="str">
            <v>chrome</v>
          </cell>
          <cell r="F446">
            <v>32.300000000000004</v>
          </cell>
          <cell r="G446" t="str">
            <v>16.8</v>
          </cell>
          <cell r="H446" t="str">
            <v/>
          </cell>
          <cell r="I446" t="str">
            <v/>
          </cell>
        </row>
        <row r="447">
          <cell r="A447" t="str">
            <v>13950XXX</v>
          </cell>
          <cell r="B447" t="str">
            <v>HG</v>
          </cell>
          <cell r="C447" t="str">
            <v/>
          </cell>
          <cell r="D447" t="str">
            <v>Cover</v>
          </cell>
          <cell r="E447" t="str">
            <v>Special Finishes</v>
          </cell>
          <cell r="F447">
            <v>48.5</v>
          </cell>
          <cell r="H447">
            <v>16.16</v>
          </cell>
          <cell r="I447" t="str">
            <v>Not available in polished black chrome &amp; brushed black chrome</v>
          </cell>
        </row>
        <row r="448">
          <cell r="A448">
            <v>13952000</v>
          </cell>
          <cell r="B448" t="str">
            <v>HG</v>
          </cell>
          <cell r="C448" t="str">
            <v/>
          </cell>
          <cell r="D448" t="str">
            <v>Service set</v>
          </cell>
          <cell r="E448" t="str">
            <v>n.a.</v>
          </cell>
          <cell r="F448">
            <v>26.200000000000003</v>
          </cell>
          <cell r="G448" t="str">
            <v>18.10</v>
          </cell>
          <cell r="H448" t="str">
            <v/>
          </cell>
          <cell r="I448" t="str">
            <v/>
          </cell>
        </row>
        <row r="449">
          <cell r="A449">
            <v>13954000</v>
          </cell>
          <cell r="B449" t="str">
            <v>HG</v>
          </cell>
          <cell r="C449" t="str">
            <v/>
          </cell>
          <cell r="D449" t="str">
            <v>Angle valve with cover</v>
          </cell>
          <cell r="E449" t="str">
            <v>chrome</v>
          </cell>
          <cell r="F449">
            <v>52</v>
          </cell>
          <cell r="G449" t="str">
            <v>16.8</v>
          </cell>
          <cell r="H449" t="str">
            <v>16.16</v>
          </cell>
          <cell r="I449" t="str">
            <v/>
          </cell>
        </row>
        <row r="450">
          <cell r="A450" t="str">
            <v>13954XXX</v>
          </cell>
          <cell r="B450" t="str">
            <v>HG</v>
          </cell>
          <cell r="C450" t="str">
            <v/>
          </cell>
          <cell r="D450" t="str">
            <v>Angle valve with cover</v>
          </cell>
          <cell r="E450" t="str">
            <v>Special Finishes</v>
          </cell>
          <cell r="F450">
            <v>78</v>
          </cell>
          <cell r="G450" t="str">
            <v/>
          </cell>
          <cell r="H450">
            <v>16.16</v>
          </cell>
          <cell r="I450" t="str">
            <v>Not available in polished black chrome &amp; brushed black chrome</v>
          </cell>
        </row>
        <row r="451">
          <cell r="A451">
            <v>13954820</v>
          </cell>
          <cell r="B451" t="str">
            <v>HG</v>
          </cell>
          <cell r="C451" t="str">
            <v/>
          </cell>
          <cell r="D451" t="str">
            <v>Angle valve with cover</v>
          </cell>
          <cell r="E451" t="str">
            <v>Brushed Nickel</v>
          </cell>
          <cell r="F451">
            <v>78</v>
          </cell>
          <cell r="G451" t="str">
            <v>16.8</v>
          </cell>
          <cell r="H451" t="str">
            <v>16.16</v>
          </cell>
          <cell r="I451" t="str">
            <v/>
          </cell>
        </row>
        <row r="452">
          <cell r="A452">
            <v>13969000</v>
          </cell>
          <cell r="B452" t="str">
            <v>HG</v>
          </cell>
          <cell r="C452" t="str">
            <v/>
          </cell>
          <cell r="D452" t="str">
            <v>Flow Limiter OHS</v>
          </cell>
          <cell r="E452" t="str">
            <v>n.a.</v>
          </cell>
          <cell r="F452">
            <v>42.8</v>
          </cell>
          <cell r="I452" t="str">
            <v>Phasing out 31 December 2017</v>
          </cell>
        </row>
        <row r="453">
          <cell r="A453">
            <v>14042000</v>
          </cell>
          <cell r="B453" t="str">
            <v>HG</v>
          </cell>
          <cell r="C453" t="str">
            <v>Ecos</v>
          </cell>
          <cell r="D453" t="str">
            <v>M Single Lever Basin Mixer, CoolStart</v>
          </cell>
          <cell r="E453" t="str">
            <v>chrome</v>
          </cell>
          <cell r="F453">
            <v>125.3</v>
          </cell>
        </row>
        <row r="454">
          <cell r="A454">
            <v>14043000</v>
          </cell>
          <cell r="B454" t="str">
            <v>HG</v>
          </cell>
          <cell r="C454" t="str">
            <v>Ecos</v>
          </cell>
          <cell r="D454" t="str">
            <v>L Single Lever Basin Mixer, CoolStart</v>
          </cell>
          <cell r="E454" t="str">
            <v>chrome</v>
          </cell>
          <cell r="F454">
            <v>152.4</v>
          </cell>
        </row>
        <row r="455">
          <cell r="A455">
            <v>14044000</v>
          </cell>
          <cell r="B455" t="str">
            <v>HG</v>
          </cell>
          <cell r="C455" t="str">
            <v>Ecos</v>
          </cell>
          <cell r="D455" t="str">
            <v>XL Single Lever Basin Mixer, CoolStart</v>
          </cell>
          <cell r="E455" t="str">
            <v>chrome</v>
          </cell>
          <cell r="F455">
            <v>181.7</v>
          </cell>
        </row>
        <row r="456">
          <cell r="A456">
            <v>14063000</v>
          </cell>
          <cell r="B456" t="str">
            <v>HG</v>
          </cell>
          <cell r="C456" t="str">
            <v xml:space="preserve">Metris S </v>
          </cell>
          <cell r="D456" t="str">
            <v>3 Hole Basin Mixer with  pop-up waste set</v>
          </cell>
          <cell r="E456" t="str">
            <v>Chrome</v>
          </cell>
          <cell r="F456">
            <v>559.5</v>
          </cell>
        </row>
        <row r="457">
          <cell r="A457">
            <v>14080000</v>
          </cell>
          <cell r="B457" t="str">
            <v>HG</v>
          </cell>
          <cell r="C457" t="str">
            <v>Ecos</v>
          </cell>
          <cell r="D457" t="str">
            <v>M Single Lever Basin Mixer</v>
          </cell>
          <cell r="E457" t="str">
            <v>chrome</v>
          </cell>
          <cell r="F457">
            <v>125.3</v>
          </cell>
        </row>
        <row r="458">
          <cell r="A458">
            <v>14081000</v>
          </cell>
          <cell r="B458" t="str">
            <v>HG</v>
          </cell>
          <cell r="C458" t="str">
            <v>Ecos</v>
          </cell>
          <cell r="D458" t="str">
            <v>L Single Lever Basin Mixer</v>
          </cell>
          <cell r="E458" t="str">
            <v>chrome</v>
          </cell>
          <cell r="F458">
            <v>152.4</v>
          </cell>
        </row>
        <row r="459">
          <cell r="A459">
            <v>14082000</v>
          </cell>
          <cell r="B459" t="str">
            <v>HG</v>
          </cell>
          <cell r="C459" t="str">
            <v>Ecos</v>
          </cell>
          <cell r="D459" t="str">
            <v>Single Lever Bidet Mixer</v>
          </cell>
          <cell r="E459" t="str">
            <v>chrome</v>
          </cell>
          <cell r="F459">
            <v>125.3</v>
          </cell>
        </row>
        <row r="460">
          <cell r="A460">
            <v>14083000</v>
          </cell>
          <cell r="B460" t="str">
            <v>HG</v>
          </cell>
          <cell r="C460" t="str">
            <v>Ecos</v>
          </cell>
          <cell r="D460" t="str">
            <v>XL Single Lever Basin Mixer</v>
          </cell>
          <cell r="E460" t="str">
            <v>chrome</v>
          </cell>
          <cell r="F460">
            <v>181.7</v>
          </cell>
        </row>
        <row r="461">
          <cell r="A461">
            <v>14084000</v>
          </cell>
          <cell r="B461" t="str">
            <v>HG</v>
          </cell>
          <cell r="C461" t="str">
            <v>Ecos</v>
          </cell>
          <cell r="D461" t="str">
            <v>Single Lever Bath Mixer</v>
          </cell>
          <cell r="E461" t="str">
            <v>chrome</v>
          </cell>
          <cell r="F461">
            <v>161.5</v>
          </cell>
        </row>
        <row r="462">
          <cell r="A462">
            <v>14085000</v>
          </cell>
          <cell r="B462" t="str">
            <v>HG</v>
          </cell>
          <cell r="C462" t="str">
            <v>Ecos</v>
          </cell>
          <cell r="D462" t="str">
            <v>Single Lever Basin Mixer w Swivel Spout</v>
          </cell>
          <cell r="E462" t="str">
            <v>chrome</v>
          </cell>
          <cell r="F462">
            <v>197.79999999999998</v>
          </cell>
        </row>
        <row r="463">
          <cell r="A463">
            <v>14086000</v>
          </cell>
          <cell r="B463" t="str">
            <v>HG</v>
          </cell>
          <cell r="C463" t="str">
            <v>Ecos</v>
          </cell>
          <cell r="D463" t="str">
            <v>Single Lever Shower Mixer</v>
          </cell>
          <cell r="E463" t="str">
            <v>chrome</v>
          </cell>
          <cell r="F463">
            <v>134.19999999999999</v>
          </cell>
        </row>
        <row r="464">
          <cell r="A464">
            <v>14111000</v>
          </cell>
          <cell r="B464" t="str">
            <v>HG</v>
          </cell>
          <cell r="C464" t="str">
            <v>Talis Classic</v>
          </cell>
          <cell r="D464" t="str">
            <v>Single lever basin mixer 80 with pop-up waste set</v>
          </cell>
          <cell r="E464" t="str">
            <v>chrome</v>
          </cell>
          <cell r="F464">
            <v>229.29999999999998</v>
          </cell>
          <cell r="G464" t="str">
            <v>11.37</v>
          </cell>
          <cell r="H464" t="str">
            <v/>
          </cell>
          <cell r="I464" t="str">
            <v/>
          </cell>
        </row>
        <row r="465">
          <cell r="A465">
            <v>14116000</v>
          </cell>
          <cell r="B465" t="str">
            <v>HG</v>
          </cell>
          <cell r="C465" t="str">
            <v>Talis Classic</v>
          </cell>
          <cell r="D465" t="str">
            <v>Single lever basin mixer 230  with pop-up waste set for washbowls</v>
          </cell>
          <cell r="E465" t="str">
            <v>chrome</v>
          </cell>
          <cell r="F465">
            <v>310.40000000000003</v>
          </cell>
          <cell r="G465" t="str">
            <v>11.37</v>
          </cell>
          <cell r="H465" t="str">
            <v/>
          </cell>
          <cell r="I465" t="str">
            <v/>
          </cell>
        </row>
        <row r="466">
          <cell r="A466">
            <v>14118000</v>
          </cell>
          <cell r="B466" t="str">
            <v>HG</v>
          </cell>
          <cell r="C466" t="str">
            <v>Talis Classic</v>
          </cell>
          <cell r="D466" t="str">
            <v>Single lever basin mixer 80 without waste set</v>
          </cell>
          <cell r="E466" t="str">
            <v>chrome</v>
          </cell>
          <cell r="F466">
            <v>220.1</v>
          </cell>
          <cell r="G466" t="str">
            <v>11.37</v>
          </cell>
          <cell r="H466" t="str">
            <v/>
          </cell>
          <cell r="I466" t="str">
            <v/>
          </cell>
        </row>
        <row r="467">
          <cell r="A467">
            <v>14120000</v>
          </cell>
          <cell r="B467" t="str">
            <v>HG</v>
          </cell>
          <cell r="C467" t="str">
            <v>Talis Classic</v>
          </cell>
          <cell r="D467" t="str">
            <v>Single lever bidet mixer with pop-up waste set</v>
          </cell>
          <cell r="E467" t="str">
            <v>chrome</v>
          </cell>
          <cell r="F467">
            <v>229.29999999999998</v>
          </cell>
          <cell r="G467" t="str">
            <v>11.37</v>
          </cell>
          <cell r="H467" t="str">
            <v/>
          </cell>
          <cell r="I467" t="str">
            <v/>
          </cell>
        </row>
        <row r="468">
          <cell r="A468">
            <v>14127000</v>
          </cell>
          <cell r="B468" t="str">
            <v>HG</v>
          </cell>
          <cell r="C468" t="str">
            <v>Talis Classic</v>
          </cell>
          <cell r="D468" t="str">
            <v>Single lever basin mixer 'Natural' 90 with pop-up waste set</v>
          </cell>
          <cell r="E468" t="str">
            <v>chrome</v>
          </cell>
          <cell r="F468">
            <v>336.8</v>
          </cell>
          <cell r="G468" t="str">
            <v>11.37</v>
          </cell>
          <cell r="H468" t="str">
            <v/>
          </cell>
          <cell r="I468" t="str">
            <v/>
          </cell>
        </row>
        <row r="469">
          <cell r="A469">
            <v>14140000</v>
          </cell>
          <cell r="B469" t="str">
            <v>HG</v>
          </cell>
          <cell r="C469" t="str">
            <v>Talis Classic</v>
          </cell>
          <cell r="D469" t="str">
            <v>Single lever bath mixer for exposed installation</v>
          </cell>
          <cell r="E469" t="str">
            <v>chrome</v>
          </cell>
          <cell r="F469">
            <v>290.3</v>
          </cell>
          <cell r="G469" t="str">
            <v>11.38</v>
          </cell>
          <cell r="H469" t="str">
            <v/>
          </cell>
          <cell r="I469" t="str">
            <v/>
          </cell>
        </row>
        <row r="470">
          <cell r="A470">
            <v>14145000</v>
          </cell>
          <cell r="B470" t="str">
            <v>HG</v>
          </cell>
          <cell r="C470" t="str">
            <v>Talis Classic</v>
          </cell>
          <cell r="D470" t="str">
            <v>Single lever bath mixer for concealed installation</v>
          </cell>
          <cell r="E470" t="str">
            <v>chrome</v>
          </cell>
          <cell r="F470">
            <v>191.29999999999998</v>
          </cell>
          <cell r="G470" t="str">
            <v>11.38</v>
          </cell>
          <cell r="H470" t="str">
            <v/>
          </cell>
          <cell r="I470" t="str">
            <v/>
          </cell>
        </row>
        <row r="471">
          <cell r="A471">
            <v>14161000</v>
          </cell>
          <cell r="B471" t="str">
            <v>HG</v>
          </cell>
          <cell r="C471" t="str">
            <v>Talis Classic</v>
          </cell>
          <cell r="D471" t="str">
            <v>Single lever shower mixer for exposed installation</v>
          </cell>
          <cell r="E471" t="str">
            <v>chrome</v>
          </cell>
          <cell r="F471">
            <v>229.29999999999998</v>
          </cell>
          <cell r="G471" t="str">
            <v>11.38</v>
          </cell>
          <cell r="H471" t="str">
            <v/>
          </cell>
          <cell r="I471" t="str">
            <v/>
          </cell>
        </row>
        <row r="472">
          <cell r="A472">
            <v>14165000</v>
          </cell>
          <cell r="B472" t="str">
            <v>HG</v>
          </cell>
          <cell r="C472" t="str">
            <v>Talis Classic</v>
          </cell>
          <cell r="D472" t="str">
            <v>Single lever shower mixer for concealed installation</v>
          </cell>
          <cell r="E472" t="str">
            <v>chrome</v>
          </cell>
          <cell r="F472">
            <v>177.9</v>
          </cell>
          <cell r="G472" t="str">
            <v>11.39</v>
          </cell>
          <cell r="H472" t="str">
            <v/>
          </cell>
          <cell r="I472" t="str">
            <v/>
          </cell>
        </row>
        <row r="473">
          <cell r="A473">
            <v>14420000</v>
          </cell>
          <cell r="B473" t="str">
            <v>HG</v>
          </cell>
          <cell r="C473" t="str">
            <v>Metropol S</v>
          </cell>
          <cell r="D473" t="str">
            <v>Bath spout</v>
          </cell>
          <cell r="E473" t="str">
            <v>chrome</v>
          </cell>
          <cell r="F473">
            <v>158.1</v>
          </cell>
          <cell r="G473" t="str">
            <v>10.19</v>
          </cell>
          <cell r="H473" t="str">
            <v/>
          </cell>
          <cell r="I473" t="str">
            <v/>
          </cell>
        </row>
        <row r="474">
          <cell r="A474">
            <v>14445180</v>
          </cell>
          <cell r="B474" t="str">
            <v>HG</v>
          </cell>
          <cell r="C474" t="str">
            <v/>
          </cell>
          <cell r="D474" t="str">
            <v>Basic set for 4-hole tile mounted bath mixer</v>
          </cell>
          <cell r="E474" t="str">
            <v>n.a.</v>
          </cell>
          <cell r="F474">
            <v>1368.8999999999999</v>
          </cell>
          <cell r="G474" t="str">
            <v/>
          </cell>
          <cell r="H474" t="str">
            <v>1.11</v>
          </cell>
          <cell r="I474" t="str">
            <v/>
          </cell>
        </row>
        <row r="475">
          <cell r="A475">
            <v>14495000</v>
          </cell>
          <cell r="B475" t="str">
            <v>HG</v>
          </cell>
          <cell r="C475" t="str">
            <v/>
          </cell>
          <cell r="D475" t="str">
            <v>Long swivel spout 300 mm</v>
          </cell>
          <cell r="E475" t="str">
            <v>chrome</v>
          </cell>
          <cell r="F475">
            <v>89.199999999999989</v>
          </cell>
          <cell r="G475" t="str">
            <v>10.22</v>
          </cell>
          <cell r="H475" t="str">
            <v/>
          </cell>
          <cell r="I475" t="str">
            <v/>
          </cell>
        </row>
        <row r="476">
          <cell r="A476">
            <v>14820000</v>
          </cell>
          <cell r="B476" t="str">
            <v>HG</v>
          </cell>
          <cell r="C476" t="str">
            <v>Metris</v>
          </cell>
          <cell r="D476" t="str">
            <v>Single lever kitchen mixer 320 with pull-out spray</v>
          </cell>
          <cell r="E476" t="str">
            <v>chrome</v>
          </cell>
          <cell r="F476">
            <v>469.40000000000003</v>
          </cell>
          <cell r="G476" t="str">
            <v>17.7</v>
          </cell>
          <cell r="H476" t="str">
            <v/>
          </cell>
          <cell r="I476" t="str">
            <v/>
          </cell>
        </row>
        <row r="477">
          <cell r="A477">
            <v>14820800</v>
          </cell>
          <cell r="B477" t="str">
            <v>HG</v>
          </cell>
          <cell r="C477" t="str">
            <v>Metris</v>
          </cell>
          <cell r="D477" t="str">
            <v>Single lever kitchen mixer 320 with pull-out spray</v>
          </cell>
          <cell r="E477" t="str">
            <v>Stainless Steel Optic</v>
          </cell>
          <cell r="F477">
            <v>610.1</v>
          </cell>
          <cell r="G477" t="str">
            <v>17.7</v>
          </cell>
          <cell r="H477" t="str">
            <v/>
          </cell>
          <cell r="I477" t="str">
            <v/>
          </cell>
        </row>
        <row r="478">
          <cell r="A478">
            <v>14821000</v>
          </cell>
          <cell r="B478" t="str">
            <v>HG</v>
          </cell>
          <cell r="C478" t="str">
            <v>Metris</v>
          </cell>
          <cell r="D478" t="str">
            <v>Single lever kitchen mixer 320 with pull-out spout</v>
          </cell>
          <cell r="E478" t="str">
            <v>chrome</v>
          </cell>
          <cell r="F478">
            <v>379.1</v>
          </cell>
          <cell r="G478" t="str">
            <v>17.7</v>
          </cell>
          <cell r="H478" t="str">
            <v/>
          </cell>
          <cell r="I478" t="str">
            <v/>
          </cell>
        </row>
        <row r="479">
          <cell r="A479">
            <v>14821800</v>
          </cell>
          <cell r="B479" t="str">
            <v>HG</v>
          </cell>
          <cell r="C479" t="str">
            <v>Metris</v>
          </cell>
          <cell r="D479" t="str">
            <v>Single lever kitchen mixer 320 with pull-out spout</v>
          </cell>
          <cell r="E479" t="str">
            <v>Stainless Steel Optic</v>
          </cell>
          <cell r="F479">
            <v>493.40000000000003</v>
          </cell>
          <cell r="G479" t="str">
            <v>17.7</v>
          </cell>
          <cell r="H479" t="str">
            <v/>
          </cell>
          <cell r="I479" t="str">
            <v/>
          </cell>
        </row>
        <row r="480">
          <cell r="A480">
            <v>14822000</v>
          </cell>
          <cell r="B480" t="str">
            <v>HG</v>
          </cell>
          <cell r="C480" t="str">
            <v>Metris</v>
          </cell>
          <cell r="D480" t="str">
            <v>Single lever kitchen mixer 320</v>
          </cell>
          <cell r="E480" t="str">
            <v>chrome</v>
          </cell>
          <cell r="F480">
            <v>331.3</v>
          </cell>
          <cell r="G480" t="str">
            <v>17.7</v>
          </cell>
          <cell r="H480" t="str">
            <v/>
          </cell>
          <cell r="I480" t="str">
            <v/>
          </cell>
        </row>
        <row r="481">
          <cell r="A481">
            <v>14822800</v>
          </cell>
          <cell r="B481" t="str">
            <v>HG</v>
          </cell>
          <cell r="C481" t="str">
            <v>Metris</v>
          </cell>
          <cell r="D481" t="str">
            <v>Single lever kitchen mixer 320</v>
          </cell>
          <cell r="E481" t="str">
            <v>Stainless Steel Optic</v>
          </cell>
          <cell r="F481">
            <v>430.5</v>
          </cell>
          <cell r="G481" t="str">
            <v>17.7</v>
          </cell>
          <cell r="H481" t="str">
            <v/>
          </cell>
          <cell r="I481" t="str">
            <v/>
          </cell>
        </row>
        <row r="482">
          <cell r="A482">
            <v>14823000</v>
          </cell>
          <cell r="B482" t="str">
            <v>HG</v>
          </cell>
          <cell r="C482" t="str">
            <v>Metris</v>
          </cell>
          <cell r="D482" t="str">
            <v>Single lever kitchen mixer 320 for installation in front of a window</v>
          </cell>
          <cell r="E482" t="str">
            <v>chrome</v>
          </cell>
          <cell r="F482">
            <v>391.1</v>
          </cell>
          <cell r="G482" t="str">
            <v>17.8</v>
          </cell>
          <cell r="H482" t="str">
            <v/>
          </cell>
          <cell r="I482" t="str">
            <v/>
          </cell>
        </row>
        <row r="483">
          <cell r="A483">
            <v>14834000</v>
          </cell>
          <cell r="B483" t="str">
            <v>HG</v>
          </cell>
          <cell r="C483" t="str">
            <v>Metris</v>
          </cell>
          <cell r="D483" t="str">
            <v>Single lever kitchen mixer 220 with pull-out spray</v>
          </cell>
          <cell r="E483" t="str">
            <v>chrome</v>
          </cell>
          <cell r="F483">
            <v>410.4</v>
          </cell>
          <cell r="G483" t="str">
            <v>17.7</v>
          </cell>
          <cell r="H483" t="str">
            <v/>
          </cell>
        </row>
        <row r="484">
          <cell r="A484">
            <v>14834800</v>
          </cell>
          <cell r="B484" t="str">
            <v>HG</v>
          </cell>
          <cell r="C484" t="str">
            <v>Metris</v>
          </cell>
          <cell r="D484" t="str">
            <v>Single lever kitchen mixer 220 with pull-out spray</v>
          </cell>
          <cell r="E484" t="str">
            <v>Stainless Steel Optic</v>
          </cell>
          <cell r="F484">
            <v>533.6</v>
          </cell>
          <cell r="G484" t="str">
            <v>17.7</v>
          </cell>
          <cell r="H484" t="str">
            <v/>
          </cell>
        </row>
        <row r="485">
          <cell r="A485">
            <v>14847000</v>
          </cell>
          <cell r="B485" t="str">
            <v>HG</v>
          </cell>
          <cell r="C485" t="str">
            <v>Metris Select</v>
          </cell>
          <cell r="D485" t="str">
            <v>Single lever kitchen mixer 260</v>
          </cell>
          <cell r="E485" t="str">
            <v>chrome</v>
          </cell>
          <cell r="F485">
            <v>361.8</v>
          </cell>
          <cell r="G485" t="str">
            <v>17.5</v>
          </cell>
          <cell r="H485" t="str">
            <v/>
          </cell>
        </row>
        <row r="486">
          <cell r="A486">
            <v>14847800</v>
          </cell>
          <cell r="B486" t="str">
            <v>HG</v>
          </cell>
          <cell r="C486" t="str">
            <v>Metris Select</v>
          </cell>
          <cell r="D486" t="str">
            <v>Single lever kitchen mixer 260</v>
          </cell>
          <cell r="E486" t="str">
            <v>Stainless Steel Optic</v>
          </cell>
          <cell r="F486">
            <v>470.90000000000003</v>
          </cell>
          <cell r="G486" t="str">
            <v>17.5</v>
          </cell>
          <cell r="H486" t="str">
            <v/>
          </cell>
        </row>
        <row r="487">
          <cell r="A487">
            <v>14850000</v>
          </cell>
          <cell r="B487" t="str">
            <v>AX</v>
          </cell>
          <cell r="C487" t="str">
            <v>Axor Uno</v>
          </cell>
          <cell r="D487" t="str">
            <v>Single lever kitchen mixer</v>
          </cell>
          <cell r="E487" t="str">
            <v>chrome</v>
          </cell>
          <cell r="F487">
            <v>360.8</v>
          </cell>
          <cell r="G487" t="str">
            <v/>
          </cell>
          <cell r="H487" t="str">
            <v>15.7</v>
          </cell>
          <cell r="I487" t="str">
            <v/>
          </cell>
        </row>
        <row r="488">
          <cell r="A488" t="str">
            <v>14850XXX</v>
          </cell>
          <cell r="B488" t="str">
            <v>AX</v>
          </cell>
          <cell r="C488" t="str">
            <v>Axor Uno</v>
          </cell>
          <cell r="D488" t="str">
            <v>Single lever kitchen mixer</v>
          </cell>
          <cell r="E488" t="str">
            <v>Special Finishes</v>
          </cell>
          <cell r="F488">
            <v>541.20000000000005</v>
          </cell>
          <cell r="G488" t="str">
            <v/>
          </cell>
          <cell r="H488">
            <v>15.7</v>
          </cell>
          <cell r="I488" t="str">
            <v/>
          </cell>
        </row>
        <row r="489">
          <cell r="A489">
            <v>14857000</v>
          </cell>
          <cell r="B489" t="str">
            <v>HG</v>
          </cell>
          <cell r="C489" t="str">
            <v>Metris Select</v>
          </cell>
          <cell r="D489" t="str">
            <v>Single lever kitchen mixer 240 with pull-out spout</v>
          </cell>
          <cell r="E489" t="str">
            <v>chrome</v>
          </cell>
          <cell r="F489">
            <v>421.2</v>
          </cell>
          <cell r="G489" t="str">
            <v>17.4</v>
          </cell>
          <cell r="H489" t="str">
            <v/>
          </cell>
        </row>
        <row r="490">
          <cell r="A490">
            <v>14857800</v>
          </cell>
          <cell r="B490" t="str">
            <v>HG</v>
          </cell>
          <cell r="C490" t="str">
            <v>Metris Select</v>
          </cell>
          <cell r="D490" t="str">
            <v>Single lever kitchen mixer 240 with pull-out spout</v>
          </cell>
          <cell r="E490" t="str">
            <v>Stainless Steel Optic</v>
          </cell>
          <cell r="F490">
            <v>547.6</v>
          </cell>
          <cell r="G490" t="str">
            <v>17.4</v>
          </cell>
          <cell r="H490" t="str">
            <v/>
          </cell>
        </row>
        <row r="491">
          <cell r="A491">
            <v>14858000</v>
          </cell>
          <cell r="B491" t="str">
            <v>HG</v>
          </cell>
          <cell r="C491" t="str">
            <v>Talis Classic</v>
          </cell>
          <cell r="D491" t="str">
            <v>Single lever kitchen mixer</v>
          </cell>
          <cell r="E491" t="str">
            <v>chrome</v>
          </cell>
          <cell r="F491">
            <v>283.10000000000002</v>
          </cell>
          <cell r="G491" t="str">
            <v>17.12</v>
          </cell>
          <cell r="H491" t="str">
            <v/>
          </cell>
          <cell r="I491" t="str">
            <v/>
          </cell>
        </row>
        <row r="492">
          <cell r="A492">
            <v>14863000</v>
          </cell>
          <cell r="B492" t="str">
            <v>HG</v>
          </cell>
          <cell r="C492" t="str">
            <v>Talis Classic</v>
          </cell>
          <cell r="D492" t="str">
            <v>Single lever kitchen mixer with pull-out spray</v>
          </cell>
          <cell r="E492" t="str">
            <v>chrome</v>
          </cell>
          <cell r="F492">
            <v>436.3</v>
          </cell>
          <cell r="G492" t="str">
            <v>17.12</v>
          </cell>
          <cell r="H492" t="str">
            <v/>
          </cell>
          <cell r="I492" t="str">
            <v/>
          </cell>
        </row>
        <row r="493">
          <cell r="A493">
            <v>14864000</v>
          </cell>
          <cell r="B493" t="str">
            <v>HG</v>
          </cell>
          <cell r="C493" t="str">
            <v>Talis Classic</v>
          </cell>
          <cell r="D493" t="str">
            <v>Single lever kitchen mixer with pull-out spray</v>
          </cell>
          <cell r="E493" t="str">
            <v>chrome</v>
          </cell>
          <cell r="F493">
            <v>406.8</v>
          </cell>
          <cell r="G493" t="str">
            <v>17.12</v>
          </cell>
          <cell r="H493" t="str">
            <v/>
          </cell>
          <cell r="I493" t="str">
            <v/>
          </cell>
        </row>
        <row r="494">
          <cell r="A494">
            <v>14870000</v>
          </cell>
          <cell r="B494" t="str">
            <v>HG</v>
          </cell>
          <cell r="C494" t="str">
            <v>Talis S² Variarc</v>
          </cell>
          <cell r="D494" t="str">
            <v>Single lever kitchen mixer</v>
          </cell>
          <cell r="E494" t="str">
            <v>chrome</v>
          </cell>
          <cell r="F494">
            <v>268.60000000000002</v>
          </cell>
          <cell r="G494" t="str">
            <v>17.11</v>
          </cell>
          <cell r="H494" t="str">
            <v/>
          </cell>
          <cell r="I494" t="str">
            <v/>
          </cell>
        </row>
        <row r="495">
          <cell r="A495">
            <v>14870009</v>
          </cell>
          <cell r="B495" t="str">
            <v>HG</v>
          </cell>
          <cell r="C495" t="str">
            <v>Talis S² Variarc</v>
          </cell>
          <cell r="D495" t="str">
            <v>Single lever kitchen Mixer with fix spout, 1/2" nut, 1 Tick</v>
          </cell>
          <cell r="E495" t="str">
            <v>chrome</v>
          </cell>
          <cell r="F495">
            <v>268.60000000000002</v>
          </cell>
          <cell r="G495" t="str">
            <v/>
          </cell>
          <cell r="H495" t="str">
            <v/>
          </cell>
          <cell r="I495" t="str">
            <v/>
          </cell>
        </row>
        <row r="496">
          <cell r="A496">
            <v>14870019</v>
          </cell>
          <cell r="B496" t="str">
            <v>HG</v>
          </cell>
          <cell r="C496" t="str">
            <v>Talis S² Variarc</v>
          </cell>
          <cell r="D496" t="str">
            <v>Single lever kitchen Mixer with fix spout, 1/2" nut, 2 Ticks</v>
          </cell>
          <cell r="E496" t="str">
            <v>chrome</v>
          </cell>
          <cell r="F496">
            <v>268.60000000000002</v>
          </cell>
          <cell r="G496" t="str">
            <v/>
          </cell>
          <cell r="H496" t="str">
            <v/>
          </cell>
          <cell r="I496" t="str">
            <v/>
          </cell>
        </row>
        <row r="497">
          <cell r="A497">
            <v>14870029</v>
          </cell>
          <cell r="B497" t="str">
            <v>HG</v>
          </cell>
          <cell r="C497" t="str">
            <v>Talis S² Variarc</v>
          </cell>
          <cell r="D497" t="str">
            <v>Single lever kitchen Mixer with fix spout, 1/2" nut, 3 Ticks</v>
          </cell>
          <cell r="E497" t="str">
            <v>chrome</v>
          </cell>
          <cell r="F497">
            <v>268.60000000000002</v>
          </cell>
          <cell r="G497" t="str">
            <v/>
          </cell>
          <cell r="H497" t="str">
            <v/>
          </cell>
          <cell r="I497" t="str">
            <v/>
          </cell>
        </row>
        <row r="498">
          <cell r="A498">
            <v>14870800</v>
          </cell>
          <cell r="B498" t="str">
            <v>HG</v>
          </cell>
          <cell r="C498" t="str">
            <v>Talis S² Variarc</v>
          </cell>
          <cell r="D498" t="str">
            <v>Single lever kitchen mixer</v>
          </cell>
          <cell r="E498" t="str">
            <v>Stainless Steel Optic</v>
          </cell>
          <cell r="F498">
            <v>365.40000000000003</v>
          </cell>
          <cell r="G498" t="str">
            <v/>
          </cell>
          <cell r="H498" t="str">
            <v/>
          </cell>
          <cell r="I498" t="str">
            <v>Phasing out 31 December 2017</v>
          </cell>
        </row>
        <row r="499">
          <cell r="A499">
            <v>14872000</v>
          </cell>
          <cell r="B499" t="str">
            <v>HG</v>
          </cell>
          <cell r="C499" t="str">
            <v>Talis S² Variarc</v>
          </cell>
          <cell r="D499" t="str">
            <v>Single lever kitchen mixer with pull-out spout</v>
          </cell>
          <cell r="E499" t="str">
            <v>chrome</v>
          </cell>
          <cell r="F499">
            <v>376.6</v>
          </cell>
          <cell r="G499" t="str">
            <v>17.11</v>
          </cell>
          <cell r="H499" t="str">
            <v/>
          </cell>
          <cell r="I499" t="str">
            <v/>
          </cell>
        </row>
        <row r="500">
          <cell r="A500">
            <v>14872009</v>
          </cell>
          <cell r="B500" t="str">
            <v>HG</v>
          </cell>
          <cell r="C500" t="str">
            <v>Talis S² Variarc</v>
          </cell>
          <cell r="D500" t="str">
            <v>Single lever kitchen mixer, 1/2" nut, 1 Tick</v>
          </cell>
          <cell r="E500" t="str">
            <v>chrome</v>
          </cell>
          <cell r="F500">
            <v>376.6</v>
          </cell>
          <cell r="G500" t="str">
            <v/>
          </cell>
          <cell r="H500" t="str">
            <v/>
          </cell>
          <cell r="I500" t="str">
            <v/>
          </cell>
        </row>
        <row r="501">
          <cell r="A501">
            <v>14872019</v>
          </cell>
          <cell r="B501" t="str">
            <v>HG</v>
          </cell>
          <cell r="C501" t="str">
            <v>Talis S² Variarc</v>
          </cell>
          <cell r="D501" t="str">
            <v>Single lever kitchen mixer, 1/2" nut, 2 Ticks</v>
          </cell>
          <cell r="E501" t="str">
            <v>chrome</v>
          </cell>
          <cell r="F501">
            <v>376.6</v>
          </cell>
          <cell r="G501" t="str">
            <v/>
          </cell>
          <cell r="H501" t="str">
            <v/>
          </cell>
          <cell r="I501" t="str">
            <v/>
          </cell>
        </row>
        <row r="502">
          <cell r="A502">
            <v>14872800</v>
          </cell>
          <cell r="B502" t="str">
            <v>HG</v>
          </cell>
          <cell r="C502" t="str">
            <v>Talis S² Variarc</v>
          </cell>
          <cell r="D502" t="str">
            <v>Single lever kitchen mixer with pull-out spout</v>
          </cell>
          <cell r="E502" t="str">
            <v>Stainless Steel Optic</v>
          </cell>
          <cell r="F502">
            <v>502.70000000000005</v>
          </cell>
          <cell r="G502" t="str">
            <v/>
          </cell>
          <cell r="H502" t="str">
            <v/>
          </cell>
          <cell r="I502" t="str">
            <v>Phasing out 31 December 2017</v>
          </cell>
        </row>
        <row r="503">
          <cell r="A503">
            <v>14873000</v>
          </cell>
          <cell r="B503" t="str">
            <v>HG</v>
          </cell>
          <cell r="C503" t="str">
            <v>Talis S² Variarc</v>
          </cell>
          <cell r="D503" t="str">
            <v>Single lever kitchen mixer for vented hot water cylinders</v>
          </cell>
          <cell r="E503" t="str">
            <v>chrome</v>
          </cell>
          <cell r="F503">
            <v>301.3</v>
          </cell>
          <cell r="G503" t="str">
            <v/>
          </cell>
          <cell r="H503" t="str">
            <v/>
          </cell>
          <cell r="I503" t="str">
            <v>Phasing out 31 December 2017</v>
          </cell>
        </row>
        <row r="504">
          <cell r="A504">
            <v>14875000</v>
          </cell>
          <cell r="B504" t="str">
            <v>HG</v>
          </cell>
          <cell r="C504" t="str">
            <v>Talis S² Variarc</v>
          </cell>
          <cell r="D504" t="str">
            <v>Single lever kitchen mixer with device shut-off valve</v>
          </cell>
          <cell r="E504" t="str">
            <v>chrome</v>
          </cell>
          <cell r="F504">
            <v>337.90000000000003</v>
          </cell>
          <cell r="G504" t="str">
            <v>17.11</v>
          </cell>
          <cell r="H504" t="str">
            <v/>
          </cell>
          <cell r="I504" t="str">
            <v/>
          </cell>
        </row>
        <row r="505">
          <cell r="A505">
            <v>14877000</v>
          </cell>
          <cell r="B505" t="str">
            <v>HG</v>
          </cell>
          <cell r="C505" t="str">
            <v>Talis S² Variarc</v>
          </cell>
          <cell r="D505" t="str">
            <v>Single lever kitchen mixer with pull-out spray</v>
          </cell>
          <cell r="E505" t="str">
            <v>chrome</v>
          </cell>
          <cell r="F505">
            <v>445.20000000000005</v>
          </cell>
          <cell r="G505" t="str">
            <v>17.11</v>
          </cell>
          <cell r="H505" t="str">
            <v/>
          </cell>
          <cell r="I505" t="str">
            <v/>
          </cell>
        </row>
        <row r="506">
          <cell r="A506">
            <v>14877009</v>
          </cell>
          <cell r="B506" t="str">
            <v>HG</v>
          </cell>
          <cell r="C506" t="str">
            <v>Talis S² Variarc</v>
          </cell>
          <cell r="D506" t="str">
            <v>Single lever kitchen mixer with pull-out spout, 1/2" nut, 1 Tick</v>
          </cell>
          <cell r="E506" t="str">
            <v>chrome</v>
          </cell>
          <cell r="F506">
            <v>445.20000000000005</v>
          </cell>
          <cell r="G506" t="str">
            <v/>
          </cell>
          <cell r="H506" t="str">
            <v/>
          </cell>
          <cell r="I506" t="str">
            <v/>
          </cell>
        </row>
        <row r="507">
          <cell r="A507">
            <v>14877019</v>
          </cell>
          <cell r="B507" t="str">
            <v>HG</v>
          </cell>
          <cell r="C507" t="str">
            <v>Talis S² Variarc</v>
          </cell>
          <cell r="D507" t="str">
            <v>Single lever kitchen mixer with pull-out spout, 1/2" nut, 2 Ticks</v>
          </cell>
          <cell r="E507" t="str">
            <v>chrome</v>
          </cell>
          <cell r="F507">
            <v>445.20000000000005</v>
          </cell>
          <cell r="G507" t="str">
            <v/>
          </cell>
          <cell r="H507" t="str">
            <v/>
          </cell>
          <cell r="I507" t="str">
            <v/>
          </cell>
        </row>
        <row r="508">
          <cell r="A508">
            <v>14877800</v>
          </cell>
          <cell r="B508" t="str">
            <v>HG</v>
          </cell>
          <cell r="C508" t="str">
            <v>Talis S² Variarc</v>
          </cell>
          <cell r="D508" t="str">
            <v>Single lever kitchen mixer with pull-out spray</v>
          </cell>
          <cell r="E508" t="str">
            <v>Stainless Steel Optic</v>
          </cell>
          <cell r="F508">
            <v>584</v>
          </cell>
          <cell r="G508" t="str">
            <v/>
          </cell>
          <cell r="H508" t="str">
            <v/>
          </cell>
          <cell r="I508" t="str">
            <v>Phasing out 31 December 2017</v>
          </cell>
        </row>
        <row r="509">
          <cell r="A509">
            <v>14883000</v>
          </cell>
          <cell r="B509" t="str">
            <v>HG</v>
          </cell>
          <cell r="C509" t="str">
            <v>Metris Select</v>
          </cell>
          <cell r="D509" t="str">
            <v>Single lever kitchen mixer 320</v>
          </cell>
          <cell r="E509" t="str">
            <v>chrome</v>
          </cell>
          <cell r="F509">
            <v>382.2</v>
          </cell>
          <cell r="G509" t="str">
            <v>17.5</v>
          </cell>
          <cell r="H509" t="str">
            <v/>
          </cell>
          <cell r="I509" t="str">
            <v/>
          </cell>
        </row>
        <row r="510">
          <cell r="A510">
            <v>14883800</v>
          </cell>
          <cell r="B510" t="str">
            <v>HG</v>
          </cell>
          <cell r="C510" t="str">
            <v>Metris Select</v>
          </cell>
          <cell r="D510" t="str">
            <v>Single lever kitchen mixer 320</v>
          </cell>
          <cell r="E510" t="str">
            <v>Stainless Steel Optic</v>
          </cell>
          <cell r="F510">
            <v>487</v>
          </cell>
          <cell r="G510" t="str">
            <v>17.5</v>
          </cell>
          <cell r="H510" t="str">
            <v/>
          </cell>
          <cell r="I510" t="str">
            <v/>
          </cell>
        </row>
        <row r="511">
          <cell r="A511">
            <v>14884000</v>
          </cell>
          <cell r="B511" t="str">
            <v>HG</v>
          </cell>
          <cell r="C511" t="str">
            <v>Metris Select</v>
          </cell>
          <cell r="D511" t="str">
            <v>Single lever kitchen mixer 320 with pull-out spout</v>
          </cell>
          <cell r="E511" t="str">
            <v>chrome</v>
          </cell>
          <cell r="F511">
            <v>480.5</v>
          </cell>
          <cell r="G511" t="str">
            <v>17.4</v>
          </cell>
          <cell r="H511" t="str">
            <v/>
          </cell>
          <cell r="I511" t="str">
            <v/>
          </cell>
        </row>
        <row r="512">
          <cell r="A512">
            <v>14884800</v>
          </cell>
          <cell r="B512" t="str">
            <v>HG</v>
          </cell>
          <cell r="C512" t="str">
            <v>Metris Select</v>
          </cell>
          <cell r="D512" t="str">
            <v>Single lever kitchen mixer 320 with pull-out spout</v>
          </cell>
          <cell r="E512" t="str">
            <v>Stainless Steel Optic</v>
          </cell>
          <cell r="F512">
            <v>624.70000000000005</v>
          </cell>
          <cell r="G512" t="str">
            <v>17.4</v>
          </cell>
          <cell r="H512" t="str">
            <v/>
          </cell>
          <cell r="I512" t="str">
            <v/>
          </cell>
        </row>
        <row r="513">
          <cell r="A513">
            <v>14888000</v>
          </cell>
          <cell r="B513" t="str">
            <v>HG</v>
          </cell>
          <cell r="C513" t="str">
            <v>Metris</v>
          </cell>
          <cell r="D513" t="str">
            <v>Single lever kitchen mixer 320 with device shut-off valve</v>
          </cell>
          <cell r="E513" t="str">
            <v>chrome</v>
          </cell>
          <cell r="F513">
            <v>406.8</v>
          </cell>
          <cell r="G513" t="str">
            <v>17.8</v>
          </cell>
          <cell r="H513" t="str">
            <v/>
          </cell>
          <cell r="I513" t="str">
            <v/>
          </cell>
        </row>
        <row r="514">
          <cell r="A514">
            <v>14920000</v>
          </cell>
          <cell r="B514" t="str">
            <v>HG</v>
          </cell>
          <cell r="C514" t="str">
            <v/>
          </cell>
          <cell r="D514" t="str">
            <v>Pillar unions for rim mounted bath mixer</v>
          </cell>
          <cell r="E514" t="str">
            <v>chrome</v>
          </cell>
          <cell r="F514">
            <v>113.89999999999999</v>
          </cell>
          <cell r="G514" t="str">
            <v>18.19</v>
          </cell>
          <cell r="H514" t="str">
            <v/>
          </cell>
          <cell r="I514" t="str">
            <v/>
          </cell>
        </row>
        <row r="515">
          <cell r="A515">
            <v>14960000</v>
          </cell>
          <cell r="B515" t="str">
            <v>AX</v>
          </cell>
          <cell r="C515" t="str">
            <v/>
          </cell>
          <cell r="D515" t="str">
            <v>Extension escutcheon round - single hole</v>
          </cell>
          <cell r="E515" t="str">
            <v>chrome</v>
          </cell>
          <cell r="F515">
            <v>49</v>
          </cell>
          <cell r="G515" t="str">
            <v/>
          </cell>
          <cell r="H515" t="str">
            <v>16.3</v>
          </cell>
          <cell r="I515" t="str">
            <v/>
          </cell>
        </row>
        <row r="516">
          <cell r="A516" t="str">
            <v>14960XXX</v>
          </cell>
          <cell r="B516" t="str">
            <v>AX</v>
          </cell>
          <cell r="C516" t="str">
            <v/>
          </cell>
          <cell r="D516" t="str">
            <v>Extension escutcheon round - single hole</v>
          </cell>
          <cell r="E516" t="str">
            <v>Special Finishes</v>
          </cell>
          <cell r="F516">
            <v>73.5</v>
          </cell>
          <cell r="G516" t="str">
            <v/>
          </cell>
          <cell r="H516">
            <v>16.3</v>
          </cell>
          <cell r="I516" t="str">
            <v/>
          </cell>
        </row>
        <row r="517">
          <cell r="A517">
            <v>14960820</v>
          </cell>
          <cell r="B517" t="str">
            <v>AX</v>
          </cell>
          <cell r="C517" t="str">
            <v/>
          </cell>
          <cell r="D517" t="str">
            <v>Extension escutcheon round - single hole</v>
          </cell>
          <cell r="E517" t="str">
            <v>Brushed Nickel</v>
          </cell>
          <cell r="F517">
            <v>73.5</v>
          </cell>
          <cell r="G517" t="str">
            <v/>
          </cell>
          <cell r="H517" t="str">
            <v>16.3</v>
          </cell>
          <cell r="I517" t="str">
            <v/>
          </cell>
        </row>
        <row r="518">
          <cell r="A518">
            <v>14961000</v>
          </cell>
          <cell r="B518" t="str">
            <v>AX</v>
          </cell>
          <cell r="C518" t="str">
            <v/>
          </cell>
          <cell r="D518" t="str">
            <v>Extension escutcheon round - two hole</v>
          </cell>
          <cell r="E518" t="str">
            <v>chrome</v>
          </cell>
          <cell r="F518">
            <v>49</v>
          </cell>
          <cell r="G518" t="str">
            <v/>
          </cell>
          <cell r="H518" t="str">
            <v>16.3</v>
          </cell>
          <cell r="I518" t="str">
            <v/>
          </cell>
        </row>
        <row r="519">
          <cell r="A519" t="str">
            <v>14961XXX</v>
          </cell>
          <cell r="B519" t="str">
            <v>AX</v>
          </cell>
          <cell r="C519" t="str">
            <v/>
          </cell>
          <cell r="D519" t="str">
            <v>Extension escutcheon round - two hole</v>
          </cell>
          <cell r="E519" t="str">
            <v>Special Finishes</v>
          </cell>
          <cell r="F519">
            <v>73.5</v>
          </cell>
          <cell r="G519" t="str">
            <v/>
          </cell>
          <cell r="H519">
            <v>16.3</v>
          </cell>
          <cell r="I519" t="str">
            <v/>
          </cell>
        </row>
        <row r="520">
          <cell r="A520">
            <v>14961820</v>
          </cell>
          <cell r="B520" t="str">
            <v>AX</v>
          </cell>
          <cell r="C520" t="str">
            <v/>
          </cell>
          <cell r="D520" t="str">
            <v>Extension escutcheon round - two hole</v>
          </cell>
          <cell r="E520" t="str">
            <v>Brushed Nickel</v>
          </cell>
          <cell r="F520">
            <v>73.5</v>
          </cell>
          <cell r="G520" t="str">
            <v/>
          </cell>
          <cell r="H520" t="str">
            <v>16.3</v>
          </cell>
          <cell r="I520" t="str">
            <v/>
          </cell>
        </row>
        <row r="521">
          <cell r="A521">
            <v>14962000</v>
          </cell>
          <cell r="B521" t="str">
            <v>AX</v>
          </cell>
          <cell r="C521" t="str">
            <v/>
          </cell>
          <cell r="D521" t="str">
            <v>Extension escutcheon round two hole 0-1-2</v>
          </cell>
          <cell r="E521" t="str">
            <v>chrome</v>
          </cell>
          <cell r="F521">
            <v>49</v>
          </cell>
          <cell r="G521" t="str">
            <v/>
          </cell>
          <cell r="H521" t="str">
            <v>16.3</v>
          </cell>
          <cell r="I521" t="str">
            <v/>
          </cell>
        </row>
        <row r="522">
          <cell r="A522" t="str">
            <v>14962XXX</v>
          </cell>
          <cell r="B522" t="str">
            <v>AX</v>
          </cell>
          <cell r="C522" t="str">
            <v/>
          </cell>
          <cell r="D522" t="str">
            <v>Extension escutcheon round two hole 0-1-2</v>
          </cell>
          <cell r="E522" t="str">
            <v>Special Finishes</v>
          </cell>
          <cell r="F522">
            <v>73.5</v>
          </cell>
          <cell r="G522" t="str">
            <v/>
          </cell>
          <cell r="H522">
            <v>16.3</v>
          </cell>
          <cell r="I522" t="str">
            <v/>
          </cell>
        </row>
        <row r="523">
          <cell r="A523">
            <v>14962820</v>
          </cell>
          <cell r="B523" t="str">
            <v>AX</v>
          </cell>
          <cell r="C523" t="str">
            <v/>
          </cell>
          <cell r="D523" t="str">
            <v>Extension escutcheon round two hole 0-1-2</v>
          </cell>
          <cell r="E523" t="str">
            <v>Brushed Nickel</v>
          </cell>
          <cell r="F523">
            <v>73.5</v>
          </cell>
          <cell r="G523" t="str">
            <v/>
          </cell>
          <cell r="H523" t="str">
            <v>16.3</v>
          </cell>
          <cell r="I523" t="str">
            <v/>
          </cell>
        </row>
        <row r="524">
          <cell r="A524">
            <v>14963000</v>
          </cell>
          <cell r="B524" t="str">
            <v>AX</v>
          </cell>
          <cell r="C524" t="str">
            <v/>
          </cell>
          <cell r="D524" t="str">
            <v>Extension escutcheon round two hole arrow</v>
          </cell>
          <cell r="E524" t="str">
            <v>chrome</v>
          </cell>
          <cell r="F524">
            <v>49</v>
          </cell>
          <cell r="G524" t="str">
            <v/>
          </cell>
          <cell r="H524" t="str">
            <v>16.3</v>
          </cell>
          <cell r="I524" t="str">
            <v/>
          </cell>
        </row>
        <row r="525">
          <cell r="A525" t="str">
            <v>14963XXX</v>
          </cell>
          <cell r="B525" t="str">
            <v>AX</v>
          </cell>
          <cell r="C525" t="str">
            <v/>
          </cell>
          <cell r="D525" t="str">
            <v>Extension escutcheon round two hole arrow</v>
          </cell>
          <cell r="E525" t="str">
            <v>Special Finishes</v>
          </cell>
          <cell r="F525">
            <v>73.5</v>
          </cell>
          <cell r="G525" t="str">
            <v/>
          </cell>
          <cell r="H525">
            <v>16.3</v>
          </cell>
          <cell r="I525" t="str">
            <v/>
          </cell>
        </row>
        <row r="526">
          <cell r="A526">
            <v>14963820</v>
          </cell>
          <cell r="B526" t="str">
            <v>AX</v>
          </cell>
          <cell r="C526" t="str">
            <v/>
          </cell>
          <cell r="D526" t="str">
            <v>Extension escutcheon round two hole arrow</v>
          </cell>
          <cell r="E526" t="str">
            <v>Brushed Nickel</v>
          </cell>
          <cell r="F526">
            <v>73.5</v>
          </cell>
          <cell r="G526" t="str">
            <v/>
          </cell>
          <cell r="H526" t="str">
            <v>16.3</v>
          </cell>
          <cell r="I526" t="str">
            <v/>
          </cell>
        </row>
        <row r="527">
          <cell r="A527">
            <v>14964000</v>
          </cell>
          <cell r="B527" t="str">
            <v>AX</v>
          </cell>
          <cell r="C527" t="str">
            <v/>
          </cell>
          <cell r="D527" t="str">
            <v>Extension escutcheon square single hole</v>
          </cell>
          <cell r="E527" t="str">
            <v>chrome</v>
          </cell>
          <cell r="F527">
            <v>60</v>
          </cell>
          <cell r="G527" t="str">
            <v/>
          </cell>
          <cell r="H527" t="str">
            <v>16.3</v>
          </cell>
          <cell r="I527" t="str">
            <v/>
          </cell>
        </row>
        <row r="528">
          <cell r="A528" t="str">
            <v>14964XXX</v>
          </cell>
          <cell r="B528" t="str">
            <v>AX</v>
          </cell>
          <cell r="C528" t="str">
            <v/>
          </cell>
          <cell r="D528" t="str">
            <v>Extension escutcheon square single hole</v>
          </cell>
          <cell r="E528" t="str">
            <v>Special Finishes</v>
          </cell>
          <cell r="F528">
            <v>90</v>
          </cell>
          <cell r="G528" t="str">
            <v/>
          </cell>
          <cell r="H528">
            <v>16.3</v>
          </cell>
          <cell r="I528" t="str">
            <v/>
          </cell>
        </row>
        <row r="529">
          <cell r="A529">
            <v>14965000</v>
          </cell>
          <cell r="B529" t="str">
            <v>AX</v>
          </cell>
          <cell r="C529" t="str">
            <v/>
          </cell>
          <cell r="D529" t="str">
            <v>Extension escutcheon square single hole red blue</v>
          </cell>
          <cell r="E529" t="str">
            <v>chrome</v>
          </cell>
          <cell r="F529">
            <v>60</v>
          </cell>
          <cell r="G529" t="str">
            <v/>
          </cell>
          <cell r="H529" t="str">
            <v>16.3</v>
          </cell>
          <cell r="I529" t="str">
            <v/>
          </cell>
        </row>
        <row r="530">
          <cell r="A530" t="str">
            <v>14965XXX</v>
          </cell>
          <cell r="B530" t="str">
            <v>AX</v>
          </cell>
          <cell r="C530" t="str">
            <v/>
          </cell>
          <cell r="D530" t="str">
            <v>Extension escutcheon square single hole red blue</v>
          </cell>
          <cell r="E530" t="str">
            <v>Special Finishes</v>
          </cell>
          <cell r="F530">
            <v>90</v>
          </cell>
          <cell r="G530" t="str">
            <v/>
          </cell>
          <cell r="H530">
            <v>16.3</v>
          </cell>
          <cell r="I530" t="str">
            <v/>
          </cell>
        </row>
        <row r="531">
          <cell r="A531">
            <v>14966000</v>
          </cell>
          <cell r="B531" t="str">
            <v>AX</v>
          </cell>
          <cell r="C531" t="str">
            <v/>
          </cell>
          <cell r="D531" t="str">
            <v>Extension escutcheon square single hole arrow</v>
          </cell>
          <cell r="E531" t="str">
            <v>chrome</v>
          </cell>
          <cell r="F531">
            <v>60</v>
          </cell>
          <cell r="G531" t="str">
            <v/>
          </cell>
          <cell r="H531" t="str">
            <v>16.4</v>
          </cell>
          <cell r="I531" t="str">
            <v/>
          </cell>
        </row>
        <row r="532">
          <cell r="A532" t="str">
            <v>14966XXX</v>
          </cell>
          <cell r="B532" t="str">
            <v>AX</v>
          </cell>
          <cell r="C532" t="str">
            <v/>
          </cell>
          <cell r="D532" t="str">
            <v>Extension escutcheon square single hole arrow</v>
          </cell>
          <cell r="E532" t="str">
            <v>Special Finishes</v>
          </cell>
          <cell r="F532">
            <v>90</v>
          </cell>
          <cell r="G532" t="str">
            <v/>
          </cell>
          <cell r="H532">
            <v>16.399999999999999</v>
          </cell>
          <cell r="I532" t="str">
            <v/>
          </cell>
        </row>
        <row r="533">
          <cell r="A533">
            <v>14967000</v>
          </cell>
          <cell r="B533" t="str">
            <v>AX</v>
          </cell>
          <cell r="C533" t="str">
            <v/>
          </cell>
          <cell r="D533" t="str">
            <v>Extension escutcheon square 2-hole</v>
          </cell>
          <cell r="E533" t="str">
            <v>chrome</v>
          </cell>
          <cell r="F533">
            <v>60</v>
          </cell>
          <cell r="G533" t="str">
            <v/>
          </cell>
          <cell r="H533" t="str">
            <v>16.4</v>
          </cell>
          <cell r="I533" t="str">
            <v/>
          </cell>
        </row>
        <row r="534">
          <cell r="A534" t="str">
            <v>14967XXX</v>
          </cell>
          <cell r="B534" t="str">
            <v>AX</v>
          </cell>
          <cell r="C534" t="str">
            <v/>
          </cell>
          <cell r="D534" t="str">
            <v>Extension escutcheon square 2-hole</v>
          </cell>
          <cell r="E534" t="str">
            <v>Special Finishes</v>
          </cell>
          <cell r="F534">
            <v>90</v>
          </cell>
          <cell r="G534" t="str">
            <v/>
          </cell>
          <cell r="H534">
            <v>16.399999999999999</v>
          </cell>
          <cell r="I534" t="str">
            <v/>
          </cell>
        </row>
        <row r="535">
          <cell r="A535">
            <v>14968000</v>
          </cell>
          <cell r="B535" t="str">
            <v>AX</v>
          </cell>
          <cell r="C535" t="str">
            <v/>
          </cell>
          <cell r="D535" t="str">
            <v>Extension escutcheon square two hole red blue</v>
          </cell>
          <cell r="E535" t="str">
            <v>chrome</v>
          </cell>
          <cell r="F535">
            <v>60</v>
          </cell>
          <cell r="G535" t="str">
            <v/>
          </cell>
          <cell r="H535" t="str">
            <v>16.4</v>
          </cell>
          <cell r="I535" t="str">
            <v/>
          </cell>
        </row>
        <row r="536">
          <cell r="A536" t="str">
            <v>14968XXX</v>
          </cell>
          <cell r="B536" t="str">
            <v>AX</v>
          </cell>
          <cell r="C536" t="str">
            <v/>
          </cell>
          <cell r="D536" t="str">
            <v>Extension escutcheon square two hole red blue</v>
          </cell>
          <cell r="E536" t="str">
            <v>Special Finishes</v>
          </cell>
          <cell r="F536">
            <v>90</v>
          </cell>
          <cell r="G536" t="str">
            <v/>
          </cell>
          <cell r="H536">
            <v>16.399999999999999</v>
          </cell>
          <cell r="I536" t="str">
            <v/>
          </cell>
        </row>
        <row r="537">
          <cell r="A537">
            <v>14969000</v>
          </cell>
          <cell r="B537" t="str">
            <v>AX</v>
          </cell>
          <cell r="C537" t="str">
            <v/>
          </cell>
          <cell r="D537" t="str">
            <v>Extension escutcheon square two hole 0-1-2</v>
          </cell>
          <cell r="E537" t="str">
            <v>chrome</v>
          </cell>
          <cell r="F537">
            <v>60</v>
          </cell>
          <cell r="G537" t="str">
            <v/>
          </cell>
          <cell r="H537" t="str">
            <v>16.4</v>
          </cell>
          <cell r="I537" t="str">
            <v/>
          </cell>
        </row>
        <row r="538">
          <cell r="A538" t="str">
            <v>14969XXX</v>
          </cell>
          <cell r="B538" t="str">
            <v>AX</v>
          </cell>
          <cell r="C538" t="str">
            <v/>
          </cell>
          <cell r="D538" t="str">
            <v>Extension escutcheon square two hole 0-1-2</v>
          </cell>
          <cell r="E538" t="str">
            <v>Special Finishes</v>
          </cell>
          <cell r="F538">
            <v>90</v>
          </cell>
          <cell r="G538" t="str">
            <v/>
          </cell>
          <cell r="H538">
            <v>16.399999999999999</v>
          </cell>
          <cell r="I538" t="str">
            <v/>
          </cell>
        </row>
        <row r="539">
          <cell r="A539">
            <v>14970000</v>
          </cell>
          <cell r="B539" t="str">
            <v>AX</v>
          </cell>
          <cell r="C539" t="str">
            <v/>
          </cell>
          <cell r="D539" t="str">
            <v>Extension escutcheon square two hole arrow</v>
          </cell>
          <cell r="E539" t="str">
            <v>chrome</v>
          </cell>
          <cell r="F539">
            <v>60</v>
          </cell>
          <cell r="G539" t="str">
            <v/>
          </cell>
          <cell r="H539" t="str">
            <v>16.4</v>
          </cell>
          <cell r="I539" t="str">
            <v/>
          </cell>
        </row>
        <row r="540">
          <cell r="A540" t="str">
            <v>14970XXX</v>
          </cell>
          <cell r="B540" t="str">
            <v>AX</v>
          </cell>
          <cell r="C540" t="str">
            <v/>
          </cell>
          <cell r="D540" t="str">
            <v>Extension escutcheon square two hole arrow</v>
          </cell>
          <cell r="E540" t="str">
            <v>Special Finishes</v>
          </cell>
          <cell r="F540">
            <v>90</v>
          </cell>
          <cell r="G540" t="str">
            <v/>
          </cell>
          <cell r="H540">
            <v>16.399999999999999</v>
          </cell>
          <cell r="I540" t="str">
            <v/>
          </cell>
        </row>
        <row r="541">
          <cell r="A541">
            <v>14971000</v>
          </cell>
          <cell r="B541" t="str">
            <v>AX</v>
          </cell>
          <cell r="C541" t="str">
            <v/>
          </cell>
          <cell r="D541" t="str">
            <v>Extension escutcheon single hole</v>
          </cell>
          <cell r="E541" t="str">
            <v>chrome</v>
          </cell>
          <cell r="F541">
            <v>60</v>
          </cell>
          <cell r="G541" t="str">
            <v/>
          </cell>
          <cell r="H541" t="str">
            <v>16.4</v>
          </cell>
          <cell r="I541" t="str">
            <v/>
          </cell>
        </row>
        <row r="542">
          <cell r="A542" t="str">
            <v>14971XXX</v>
          </cell>
          <cell r="B542" t="str">
            <v>AX</v>
          </cell>
          <cell r="C542" t="str">
            <v/>
          </cell>
          <cell r="D542" t="str">
            <v>Extension escutcheon single hole</v>
          </cell>
          <cell r="E542" t="str">
            <v>Special Finishes</v>
          </cell>
          <cell r="F542">
            <v>90</v>
          </cell>
          <cell r="G542" t="str">
            <v/>
          </cell>
          <cell r="H542">
            <v>16.399999999999999</v>
          </cell>
          <cell r="I542" t="str">
            <v/>
          </cell>
        </row>
        <row r="543">
          <cell r="A543">
            <v>14972000</v>
          </cell>
          <cell r="B543" t="str">
            <v>AX</v>
          </cell>
          <cell r="C543" t="str">
            <v/>
          </cell>
          <cell r="D543" t="str">
            <v>Extension escutcheon two hole</v>
          </cell>
          <cell r="E543" t="str">
            <v>chrome</v>
          </cell>
          <cell r="F543">
            <v>60</v>
          </cell>
          <cell r="G543" t="str">
            <v/>
          </cell>
          <cell r="H543" t="str">
            <v>16.5</v>
          </cell>
          <cell r="I543" t="str">
            <v/>
          </cell>
        </row>
        <row r="544">
          <cell r="A544" t="str">
            <v>14972XXX</v>
          </cell>
          <cell r="B544" t="str">
            <v>AX</v>
          </cell>
          <cell r="C544" t="str">
            <v/>
          </cell>
          <cell r="D544" t="str">
            <v>Extension escutcheon two hole</v>
          </cell>
          <cell r="E544" t="str">
            <v>Special Finishes</v>
          </cell>
          <cell r="F544">
            <v>90</v>
          </cell>
          <cell r="G544" t="str">
            <v/>
          </cell>
          <cell r="H544">
            <v>16.5</v>
          </cell>
          <cell r="I544" t="str">
            <v/>
          </cell>
        </row>
        <row r="545">
          <cell r="A545">
            <v>14973000</v>
          </cell>
          <cell r="B545" t="str">
            <v>AX</v>
          </cell>
          <cell r="C545" t="str">
            <v/>
          </cell>
          <cell r="D545" t="str">
            <v>Extension escutcheon two hole 0-1-2</v>
          </cell>
          <cell r="E545" t="str">
            <v>chrome</v>
          </cell>
          <cell r="F545">
            <v>60</v>
          </cell>
          <cell r="G545" t="str">
            <v/>
          </cell>
          <cell r="H545" t="str">
            <v>16.5</v>
          </cell>
          <cell r="I545" t="str">
            <v/>
          </cell>
        </row>
        <row r="546">
          <cell r="A546" t="str">
            <v>14973XXX</v>
          </cell>
          <cell r="B546" t="str">
            <v>AX</v>
          </cell>
          <cell r="C546" t="str">
            <v/>
          </cell>
          <cell r="D546" t="str">
            <v>Extension escutcheon two hole 0-1-2</v>
          </cell>
          <cell r="E546" t="str">
            <v>Special Finishes</v>
          </cell>
          <cell r="F546">
            <v>90</v>
          </cell>
          <cell r="G546" t="str">
            <v/>
          </cell>
          <cell r="H546">
            <v>16.5</v>
          </cell>
          <cell r="I546" t="str">
            <v/>
          </cell>
        </row>
        <row r="547">
          <cell r="A547">
            <v>14974000</v>
          </cell>
          <cell r="B547" t="str">
            <v>AX</v>
          </cell>
          <cell r="C547" t="str">
            <v/>
          </cell>
          <cell r="D547" t="str">
            <v>Extension escutcheon two hole arrow</v>
          </cell>
          <cell r="E547" t="str">
            <v>chrome</v>
          </cell>
          <cell r="F547">
            <v>60</v>
          </cell>
          <cell r="G547" t="str">
            <v/>
          </cell>
          <cell r="H547" t="str">
            <v>16.5</v>
          </cell>
          <cell r="I547" t="str">
            <v/>
          </cell>
        </row>
        <row r="548">
          <cell r="A548" t="str">
            <v>14974XXX</v>
          </cell>
          <cell r="B548" t="str">
            <v>AX</v>
          </cell>
          <cell r="C548" t="str">
            <v/>
          </cell>
          <cell r="D548" t="str">
            <v>Extension escutcheon two hole arrow</v>
          </cell>
          <cell r="E548" t="str">
            <v>Special Finishes</v>
          </cell>
          <cell r="F548">
            <v>90</v>
          </cell>
          <cell r="G548" t="str">
            <v/>
          </cell>
          <cell r="H548">
            <v>16.5</v>
          </cell>
          <cell r="I548" t="str">
            <v/>
          </cell>
        </row>
        <row r="549">
          <cell r="A549">
            <v>15063000</v>
          </cell>
          <cell r="B549" t="str">
            <v>HG</v>
          </cell>
          <cell r="C549" t="str">
            <v>PuraVida</v>
          </cell>
          <cell r="D549" t="str">
            <v>3-hole basin mixer 100 with pop-up waste set</v>
          </cell>
          <cell r="E549" t="str">
            <v>chrome</v>
          </cell>
          <cell r="F549">
            <v>829.9</v>
          </cell>
          <cell r="G549" t="str">
            <v>8.12</v>
          </cell>
          <cell r="H549" t="str">
            <v/>
          </cell>
          <cell r="I549" t="str">
            <v/>
          </cell>
        </row>
        <row r="550">
          <cell r="A550">
            <v>15070000</v>
          </cell>
          <cell r="B550" t="str">
            <v>HG</v>
          </cell>
          <cell r="C550" t="str">
            <v>PuraVida</v>
          </cell>
          <cell r="D550" t="str">
            <v>Single lever basin mixer 110 with push-open waste set</v>
          </cell>
          <cell r="E550" t="str">
            <v>chrome</v>
          </cell>
          <cell r="F550">
            <v>404.70000000000005</v>
          </cell>
          <cell r="G550" t="str">
            <v>8.11</v>
          </cell>
          <cell r="H550" t="str">
            <v/>
          </cell>
          <cell r="I550" t="str">
            <v/>
          </cell>
        </row>
        <row r="551">
          <cell r="A551">
            <v>15070009</v>
          </cell>
          <cell r="B551" t="str">
            <v>HG</v>
          </cell>
          <cell r="C551" t="str">
            <v>PuraVida</v>
          </cell>
          <cell r="D551" t="str">
            <v>Single Lever Basin Mixer, 1/2" nut, 1 Tick</v>
          </cell>
          <cell r="E551" t="str">
            <v>chrome</v>
          </cell>
          <cell r="F551">
            <v>404.70000000000005</v>
          </cell>
          <cell r="G551" t="str">
            <v/>
          </cell>
          <cell r="H551" t="str">
            <v/>
          </cell>
          <cell r="I551" t="str">
            <v>Phasing out 31 December 2017</v>
          </cell>
        </row>
        <row r="552">
          <cell r="A552">
            <v>15070400</v>
          </cell>
          <cell r="B552" t="str">
            <v>HG</v>
          </cell>
          <cell r="C552" t="str">
            <v>PuraVida</v>
          </cell>
          <cell r="D552" t="str">
            <v>Single lever basin mixer 110 with push-open waste set</v>
          </cell>
          <cell r="E552" t="str">
            <v>white/chrome</v>
          </cell>
          <cell r="F552">
            <v>404.70000000000005</v>
          </cell>
          <cell r="G552" t="str">
            <v>8.11</v>
          </cell>
          <cell r="H552" t="str">
            <v/>
          </cell>
          <cell r="I552" t="str">
            <v/>
          </cell>
        </row>
        <row r="553">
          <cell r="A553">
            <v>15070409</v>
          </cell>
          <cell r="B553" t="str">
            <v>HG</v>
          </cell>
          <cell r="C553" t="str">
            <v>PuraVida</v>
          </cell>
          <cell r="D553" t="str">
            <v>Single Lever Basin Mixer, 1/2" nut, 1 Tick</v>
          </cell>
          <cell r="E553" t="str">
            <v>white/chrome</v>
          </cell>
          <cell r="F553">
            <v>404.70000000000005</v>
          </cell>
          <cell r="G553" t="str">
            <v/>
          </cell>
          <cell r="H553" t="str">
            <v/>
          </cell>
          <cell r="I553" t="str">
            <v>Phasing out 31 December 2017</v>
          </cell>
        </row>
        <row r="554">
          <cell r="A554">
            <v>15072000</v>
          </cell>
          <cell r="B554" t="str">
            <v>HG</v>
          </cell>
          <cell r="C554" t="str">
            <v>PuraVida</v>
          </cell>
          <cell r="D554" t="str">
            <v>Single lever basin mixer 240 with push-open waste set and 900 mm connection hoses for washbowls</v>
          </cell>
          <cell r="E554" t="str">
            <v>chrome</v>
          </cell>
          <cell r="F554">
            <v>620.80000000000007</v>
          </cell>
          <cell r="G554" t="str">
            <v>8.12</v>
          </cell>
          <cell r="H554" t="str">
            <v/>
          </cell>
          <cell r="I554" t="str">
            <v/>
          </cell>
        </row>
        <row r="555">
          <cell r="A555">
            <v>15072009</v>
          </cell>
          <cell r="B555" t="str">
            <v>HG</v>
          </cell>
          <cell r="C555" t="str">
            <v>PuraVida</v>
          </cell>
          <cell r="D555" t="str">
            <v>Single Lever Basin Mixer, 1/2" nut, 1 Tick</v>
          </cell>
          <cell r="E555" t="str">
            <v>chrome</v>
          </cell>
          <cell r="F555">
            <v>620.80000000000007</v>
          </cell>
          <cell r="G555" t="str">
            <v/>
          </cell>
          <cell r="H555" t="str">
            <v/>
          </cell>
          <cell r="I555" t="str">
            <v>Phasing out 31 December 2017</v>
          </cell>
        </row>
        <row r="556">
          <cell r="A556">
            <v>15072400</v>
          </cell>
          <cell r="B556" t="str">
            <v>HG</v>
          </cell>
          <cell r="C556" t="str">
            <v>PuraVida</v>
          </cell>
          <cell r="D556" t="str">
            <v>Single lever basin mixer 240 with push-open waste set and 900 mm connection hoses for washbowls</v>
          </cell>
          <cell r="E556" t="str">
            <v>white/chrome</v>
          </cell>
          <cell r="F556">
            <v>620.80000000000007</v>
          </cell>
          <cell r="G556" t="str">
            <v>8.12</v>
          </cell>
          <cell r="H556" t="str">
            <v/>
          </cell>
          <cell r="I556" t="str">
            <v/>
          </cell>
        </row>
        <row r="557">
          <cell r="A557">
            <v>15072409</v>
          </cell>
          <cell r="B557" t="str">
            <v>HG</v>
          </cell>
          <cell r="C557" t="str">
            <v>PuraVida</v>
          </cell>
          <cell r="D557" t="str">
            <v>Single Lever Basin Mixer, 1/2" nut, 1 Tick</v>
          </cell>
          <cell r="E557" t="str">
            <v>white/chrome</v>
          </cell>
          <cell r="F557">
            <v>620.80000000000007</v>
          </cell>
          <cell r="G557" t="str">
            <v/>
          </cell>
          <cell r="H557" t="str">
            <v/>
          </cell>
          <cell r="I557" t="str">
            <v>Phasing out 31 December 2017</v>
          </cell>
        </row>
        <row r="558">
          <cell r="A558">
            <v>15073000</v>
          </cell>
          <cell r="B558" t="str">
            <v>HG</v>
          </cell>
          <cell r="C558" t="str">
            <v>PuraVida</v>
          </cell>
          <cell r="D558" t="str">
            <v>3-hole basin mixer 100 with push-open waste set</v>
          </cell>
          <cell r="E558" t="str">
            <v>chrome</v>
          </cell>
          <cell r="F558">
            <v>829.9</v>
          </cell>
          <cell r="G558" t="str">
            <v>8.12</v>
          </cell>
          <cell r="H558" t="str">
            <v/>
          </cell>
          <cell r="I558" t="str">
            <v/>
          </cell>
        </row>
        <row r="559">
          <cell r="A559">
            <v>15073400</v>
          </cell>
          <cell r="B559" t="str">
            <v>HG</v>
          </cell>
          <cell r="C559" t="str">
            <v>PuraVida</v>
          </cell>
          <cell r="D559" t="str">
            <v>3-hole basin mixer 100 with push-open waste set</v>
          </cell>
          <cell r="E559" t="str">
            <v>white/chrome</v>
          </cell>
          <cell r="F559">
            <v>829.9</v>
          </cell>
          <cell r="G559" t="str">
            <v>8.12</v>
          </cell>
          <cell r="H559" t="str">
            <v/>
          </cell>
          <cell r="I559" t="str">
            <v/>
          </cell>
        </row>
        <row r="560">
          <cell r="A560">
            <v>15074000</v>
          </cell>
          <cell r="B560" t="str">
            <v>HG</v>
          </cell>
          <cell r="C560" t="str">
            <v>PuraVida</v>
          </cell>
          <cell r="D560" t="str">
            <v>Single lever basin mixer 110 with pop-up waste set</v>
          </cell>
          <cell r="E560" t="str">
            <v>chrome</v>
          </cell>
          <cell r="F560">
            <v>400.8</v>
          </cell>
          <cell r="G560" t="str">
            <v>8.11</v>
          </cell>
          <cell r="H560" t="str">
            <v/>
          </cell>
          <cell r="I560" t="str">
            <v/>
          </cell>
        </row>
        <row r="561">
          <cell r="A561">
            <v>15074400</v>
          </cell>
          <cell r="B561" t="str">
            <v>HG</v>
          </cell>
          <cell r="C561" t="str">
            <v>PuraVida</v>
          </cell>
          <cell r="D561" t="str">
            <v>Single lever basin mixer 110 with pop-up waste set</v>
          </cell>
          <cell r="E561" t="str">
            <v>white/chrome</v>
          </cell>
          <cell r="F561">
            <v>400.8</v>
          </cell>
          <cell r="G561" t="str">
            <v>8.11</v>
          </cell>
          <cell r="H561" t="str">
            <v/>
          </cell>
          <cell r="I561" t="str">
            <v/>
          </cell>
        </row>
        <row r="562">
          <cell r="A562">
            <v>15075000</v>
          </cell>
          <cell r="B562" t="str">
            <v>HG</v>
          </cell>
          <cell r="C562" t="str">
            <v>PuraVida</v>
          </cell>
          <cell r="D562" t="str">
            <v>Single lever basin mixer 100 with push-open waste set for hand washbasins</v>
          </cell>
          <cell r="E562" t="str">
            <v>chrome</v>
          </cell>
          <cell r="F562">
            <v>390.8</v>
          </cell>
          <cell r="G562" t="str">
            <v>8.11</v>
          </cell>
          <cell r="H562" t="str">
            <v/>
          </cell>
          <cell r="I562" t="str">
            <v/>
          </cell>
        </row>
        <row r="563">
          <cell r="A563">
            <v>15075400</v>
          </cell>
          <cell r="B563" t="str">
            <v>HG</v>
          </cell>
          <cell r="C563" t="str">
            <v>PuraVida</v>
          </cell>
          <cell r="D563" t="str">
            <v>Single lever basin mixer 100 with push-open waste set for hand washbasins</v>
          </cell>
          <cell r="E563" t="str">
            <v>white/chrome</v>
          </cell>
          <cell r="F563">
            <v>390.8</v>
          </cell>
          <cell r="G563" t="str">
            <v>8.11</v>
          </cell>
          <cell r="H563" t="str">
            <v/>
          </cell>
          <cell r="I563" t="str">
            <v/>
          </cell>
        </row>
        <row r="564">
          <cell r="A564">
            <v>15081000</v>
          </cell>
          <cell r="B564" t="str">
            <v>HG</v>
          </cell>
          <cell r="C564" t="str">
            <v>PuraVida</v>
          </cell>
          <cell r="D564" t="str">
            <v>Single lever basin mixer 200 with push-open waste set</v>
          </cell>
          <cell r="E564" t="str">
            <v>chrome</v>
          </cell>
          <cell r="F564">
            <v>483.40000000000003</v>
          </cell>
          <cell r="G564" t="str">
            <v>8.11</v>
          </cell>
          <cell r="H564" t="str">
            <v/>
          </cell>
          <cell r="I564" t="str">
            <v/>
          </cell>
        </row>
        <row r="565">
          <cell r="A565">
            <v>15081400</v>
          </cell>
          <cell r="B565" t="str">
            <v>HG</v>
          </cell>
          <cell r="C565" t="str">
            <v>PuraVida</v>
          </cell>
          <cell r="D565" t="str">
            <v>Single lever basin mixer 200 with push-open waste set</v>
          </cell>
          <cell r="E565" t="str">
            <v>white/chrome</v>
          </cell>
          <cell r="F565">
            <v>483.40000000000003</v>
          </cell>
          <cell r="G565" t="str">
            <v>8.11</v>
          </cell>
          <cell r="H565" t="str">
            <v/>
          </cell>
          <cell r="I565" t="str">
            <v/>
          </cell>
        </row>
        <row r="566">
          <cell r="A566">
            <v>15084000</v>
          </cell>
          <cell r="B566" t="str">
            <v>HG</v>
          </cell>
          <cell r="C566" t="str">
            <v>PuraVida</v>
          </cell>
          <cell r="D566" t="str">
            <v>Single lever basin mixer for concealed installation with spout 165 mm wall-mounted</v>
          </cell>
          <cell r="E566" t="str">
            <v>chrome</v>
          </cell>
          <cell r="F566">
            <v>505.6</v>
          </cell>
          <cell r="G566" t="str">
            <v>8.12</v>
          </cell>
          <cell r="H566" t="str">
            <v/>
          </cell>
          <cell r="I566" t="str">
            <v/>
          </cell>
        </row>
        <row r="567">
          <cell r="A567">
            <v>15084400</v>
          </cell>
          <cell r="B567" t="str">
            <v>HG</v>
          </cell>
          <cell r="C567" t="str">
            <v>PuraVida</v>
          </cell>
          <cell r="D567" t="str">
            <v>Single lever basin mixer for concealed installation with spout 165 mm wall-mounted</v>
          </cell>
          <cell r="E567" t="str">
            <v>white/chrome</v>
          </cell>
          <cell r="F567">
            <v>505.6</v>
          </cell>
          <cell r="G567" t="str">
            <v>8.12</v>
          </cell>
          <cell r="H567" t="str">
            <v/>
          </cell>
          <cell r="I567" t="str">
            <v/>
          </cell>
        </row>
        <row r="568">
          <cell r="A568">
            <v>15085000</v>
          </cell>
          <cell r="B568" t="str">
            <v>HG</v>
          </cell>
          <cell r="C568" t="str">
            <v>PuraVida</v>
          </cell>
          <cell r="D568" t="str">
            <v>Single lever basin mixer for concealed installation with spout 225 mm wall-mounted</v>
          </cell>
          <cell r="E568" t="str">
            <v>chrome</v>
          </cell>
          <cell r="F568">
            <v>531.80000000000007</v>
          </cell>
          <cell r="G568" t="str">
            <v>8.12</v>
          </cell>
          <cell r="H568" t="str">
            <v/>
          </cell>
          <cell r="I568" t="str">
            <v/>
          </cell>
        </row>
        <row r="569">
          <cell r="A569">
            <v>15085400</v>
          </cell>
          <cell r="B569" t="str">
            <v>HG</v>
          </cell>
          <cell r="C569" t="str">
            <v>PuraVida</v>
          </cell>
          <cell r="D569" t="str">
            <v>Single lever basin mixer for concealed installation with spout 225 mm wall-mounted</v>
          </cell>
          <cell r="E569" t="str">
            <v>white/chrome</v>
          </cell>
          <cell r="F569">
            <v>531.80000000000007</v>
          </cell>
          <cell r="G569" t="str">
            <v>8.12</v>
          </cell>
          <cell r="H569" t="str">
            <v/>
          </cell>
          <cell r="I569" t="str">
            <v/>
          </cell>
        </row>
        <row r="570">
          <cell r="A570">
            <v>15170000</v>
          </cell>
          <cell r="B570" t="str">
            <v>HG</v>
          </cell>
          <cell r="C570" t="str">
            <v>PuraVida</v>
          </cell>
          <cell r="D570" t="str">
            <v>Electronic basin mixer with temperature control battery-operated</v>
          </cell>
          <cell r="E570" t="str">
            <v>chrome</v>
          </cell>
          <cell r="F570">
            <v>762</v>
          </cell>
          <cell r="G570" t="str">
            <v>8.13</v>
          </cell>
          <cell r="H570" t="str">
            <v/>
          </cell>
          <cell r="I570" t="str">
            <v/>
          </cell>
        </row>
        <row r="571">
          <cell r="A571">
            <v>15170400</v>
          </cell>
          <cell r="B571" t="str">
            <v>HG</v>
          </cell>
          <cell r="C571" t="str">
            <v>PuraVida</v>
          </cell>
          <cell r="D571" t="str">
            <v>Electronic basin mixer with temperature control battery-operated</v>
          </cell>
          <cell r="E571" t="str">
            <v>white/chrome</v>
          </cell>
          <cell r="F571">
            <v>762</v>
          </cell>
          <cell r="G571" t="str">
            <v>8.13</v>
          </cell>
          <cell r="H571" t="str">
            <v/>
          </cell>
          <cell r="I571" t="str">
            <v/>
          </cell>
        </row>
        <row r="572">
          <cell r="A572">
            <v>15172000</v>
          </cell>
          <cell r="B572" t="str">
            <v>HG</v>
          </cell>
          <cell r="C572" t="str">
            <v>PuraVida</v>
          </cell>
          <cell r="D572" t="str">
            <v>Electronic basin mixer with temperature control with 230 V mains connection</v>
          </cell>
          <cell r="E572" t="str">
            <v>chrome</v>
          </cell>
          <cell r="F572">
            <v>794.1</v>
          </cell>
          <cell r="G572" t="str">
            <v>8.13</v>
          </cell>
          <cell r="H572" t="str">
            <v/>
          </cell>
          <cell r="I572" t="str">
            <v/>
          </cell>
        </row>
        <row r="573">
          <cell r="A573">
            <v>15172400</v>
          </cell>
          <cell r="B573" t="str">
            <v>HG</v>
          </cell>
          <cell r="C573" t="str">
            <v>PuraVida</v>
          </cell>
          <cell r="D573" t="str">
            <v>Electronic basin mixer with temperature control with 230 V mains connection</v>
          </cell>
          <cell r="E573" t="str">
            <v>white/chrome</v>
          </cell>
          <cell r="F573">
            <v>794.1</v>
          </cell>
          <cell r="G573" t="str">
            <v/>
          </cell>
          <cell r="H573" t="str">
            <v/>
          </cell>
          <cell r="I573" t="str">
            <v>Phasing out 31 December 2017</v>
          </cell>
        </row>
        <row r="574">
          <cell r="A574">
            <v>15270000</v>
          </cell>
          <cell r="B574" t="str">
            <v>HG</v>
          </cell>
          <cell r="C574" t="str">
            <v>PuraVida</v>
          </cell>
          <cell r="D574" t="str">
            <v>Single lever bidet mixer with pop-up waste set</v>
          </cell>
          <cell r="E574" t="str">
            <v>chrome</v>
          </cell>
          <cell r="F574">
            <v>460.6</v>
          </cell>
          <cell r="G574" t="str">
            <v>8.14</v>
          </cell>
          <cell r="H574" t="str">
            <v/>
          </cell>
          <cell r="I574" t="str">
            <v/>
          </cell>
        </row>
        <row r="575">
          <cell r="A575">
            <v>15270400</v>
          </cell>
          <cell r="B575" t="str">
            <v>HG</v>
          </cell>
          <cell r="C575" t="str">
            <v>PuraVida</v>
          </cell>
          <cell r="D575" t="str">
            <v>Single lever bidet mixer with pop-up waste set</v>
          </cell>
          <cell r="E575" t="str">
            <v>white/chrome</v>
          </cell>
          <cell r="F575">
            <v>460.6</v>
          </cell>
          <cell r="G575" t="str">
            <v>8.14</v>
          </cell>
          <cell r="H575" t="str">
            <v/>
          </cell>
          <cell r="I575" t="str">
            <v/>
          </cell>
        </row>
        <row r="576">
          <cell r="A576">
            <v>15275400</v>
          </cell>
          <cell r="B576" t="str">
            <v>HG</v>
          </cell>
          <cell r="C576" t="str">
            <v>PuraVida</v>
          </cell>
          <cell r="D576" t="str">
            <v>Bidette 1jet hand shower/ PuraVida single lever basin mixer set 1.60 m</v>
          </cell>
          <cell r="E576" t="str">
            <v>white/chrome</v>
          </cell>
          <cell r="F576">
            <v>478.1</v>
          </cell>
          <cell r="G576" t="str">
            <v>8.11</v>
          </cell>
          <cell r="H576" t="str">
            <v/>
          </cell>
          <cell r="I576" t="str">
            <v/>
          </cell>
        </row>
        <row r="577">
          <cell r="A577">
            <v>15310180</v>
          </cell>
          <cell r="B577" t="str">
            <v>HG</v>
          </cell>
          <cell r="C577" t="str">
            <v>RainSelect</v>
          </cell>
          <cell r="D577" t="str">
            <v>Basic set for 2 functions</v>
          </cell>
          <cell r="E577" t="str">
            <v>n.a.</v>
          </cell>
          <cell r="F577">
            <v>624</v>
          </cell>
          <cell r="I577" t="str">
            <v>Available from October 2017</v>
          </cell>
        </row>
        <row r="578">
          <cell r="A578">
            <v>15311180</v>
          </cell>
          <cell r="B578" t="str">
            <v>HG</v>
          </cell>
          <cell r="C578" t="str">
            <v>RainSelect</v>
          </cell>
          <cell r="D578" t="str">
            <v>Basic set for 3 functions</v>
          </cell>
          <cell r="E578" t="str">
            <v>n.a.</v>
          </cell>
          <cell r="F578">
            <v>728</v>
          </cell>
          <cell r="I578" t="str">
            <v>Available from October 2017</v>
          </cell>
        </row>
        <row r="579">
          <cell r="A579">
            <v>15312180</v>
          </cell>
          <cell r="B579" t="str">
            <v>HG</v>
          </cell>
          <cell r="C579" t="str">
            <v>RainSelect</v>
          </cell>
          <cell r="D579" t="str">
            <v>Basic set for 4 functions</v>
          </cell>
          <cell r="E579" t="str">
            <v>n.a.</v>
          </cell>
          <cell r="F579">
            <v>832</v>
          </cell>
          <cell r="I579" t="str">
            <v>Available from October 2017</v>
          </cell>
        </row>
        <row r="580">
          <cell r="A580">
            <v>15313180</v>
          </cell>
          <cell r="B580" t="str">
            <v>HG</v>
          </cell>
          <cell r="C580" t="str">
            <v>RainSelect</v>
          </cell>
          <cell r="D580" t="str">
            <v>Basic set  for 5 functions</v>
          </cell>
          <cell r="E580" t="str">
            <v>n.a.</v>
          </cell>
          <cell r="F580">
            <v>936</v>
          </cell>
          <cell r="I580" t="str">
            <v>Available from October 2017</v>
          </cell>
        </row>
        <row r="581">
          <cell r="A581">
            <v>15314180</v>
          </cell>
          <cell r="B581" t="str">
            <v>HG</v>
          </cell>
          <cell r="C581" t="str">
            <v>RainSelect</v>
          </cell>
          <cell r="D581" t="str">
            <v>Basic set for 2 functions bath tub</v>
          </cell>
          <cell r="E581" t="str">
            <v>n.a.</v>
          </cell>
          <cell r="F581">
            <v>832</v>
          </cell>
          <cell r="I581" t="str">
            <v>Available from October 2017</v>
          </cell>
        </row>
        <row r="582">
          <cell r="A582">
            <v>15346000</v>
          </cell>
          <cell r="B582" t="str">
            <v>HG</v>
          </cell>
          <cell r="C582" t="str">
            <v>Ecostat</v>
          </cell>
          <cell r="D582" t="str">
            <v>Thermostatic mixer for exposed installation</v>
          </cell>
          <cell r="E582" t="str">
            <v>chrome</v>
          </cell>
          <cell r="F582">
            <v>237.79999999999998</v>
          </cell>
          <cell r="G582" t="str">
            <v>6.19</v>
          </cell>
          <cell r="H582" t="str">
            <v/>
          </cell>
          <cell r="I582" t="str">
            <v/>
          </cell>
        </row>
        <row r="583">
          <cell r="A583">
            <v>15355000</v>
          </cell>
          <cell r="B583" t="str">
            <v>HG</v>
          </cell>
          <cell r="C583" t="str">
            <v>RainSelect</v>
          </cell>
          <cell r="D583" t="str">
            <v>Finish set for concealed installation for 2 functions</v>
          </cell>
          <cell r="E583" t="str">
            <v>chrome</v>
          </cell>
          <cell r="F583">
            <v>1144</v>
          </cell>
          <cell r="I583" t="str">
            <v>Available from October 2017</v>
          </cell>
        </row>
        <row r="584">
          <cell r="A584">
            <v>15355400</v>
          </cell>
          <cell r="B584" t="str">
            <v>HG</v>
          </cell>
          <cell r="C584" t="str">
            <v>RainSelect</v>
          </cell>
          <cell r="D584" t="str">
            <v>Finish set for concealed installation for 2 functions</v>
          </cell>
          <cell r="E584" t="str">
            <v>white/chrome</v>
          </cell>
          <cell r="F584">
            <v>1144</v>
          </cell>
          <cell r="I584" t="str">
            <v>Available from October 2017</v>
          </cell>
        </row>
        <row r="585">
          <cell r="A585">
            <v>15355600</v>
          </cell>
          <cell r="B585" t="str">
            <v>HG</v>
          </cell>
          <cell r="C585" t="str">
            <v>RainSelect</v>
          </cell>
          <cell r="D585" t="str">
            <v>Finish set for concealed installation for 2 functions</v>
          </cell>
          <cell r="E585" t="str">
            <v>black/chrome</v>
          </cell>
          <cell r="F585">
            <v>1144</v>
          </cell>
          <cell r="I585" t="str">
            <v>Available from October 2017</v>
          </cell>
        </row>
        <row r="586">
          <cell r="A586">
            <v>15356000</v>
          </cell>
          <cell r="B586" t="str">
            <v>HG</v>
          </cell>
          <cell r="C586" t="str">
            <v>RainSelect</v>
          </cell>
          <cell r="D586" t="str">
            <v>Finish set for concealed installation for 3 functions</v>
          </cell>
          <cell r="E586" t="str">
            <v>chrome</v>
          </cell>
          <cell r="F586">
            <v>1352</v>
          </cell>
          <cell r="I586" t="str">
            <v>Available from October 2017</v>
          </cell>
        </row>
        <row r="587">
          <cell r="A587">
            <v>15356400</v>
          </cell>
          <cell r="B587" t="str">
            <v>HG</v>
          </cell>
          <cell r="C587" t="str">
            <v>RainSelect</v>
          </cell>
          <cell r="D587" t="str">
            <v>Finish set for concealed installation for 3 functions</v>
          </cell>
          <cell r="E587" t="str">
            <v>white/chrome</v>
          </cell>
          <cell r="F587">
            <v>1352</v>
          </cell>
          <cell r="I587" t="str">
            <v>Available from October 2017</v>
          </cell>
        </row>
        <row r="588">
          <cell r="A588">
            <v>15356600</v>
          </cell>
          <cell r="B588" t="str">
            <v>HG</v>
          </cell>
          <cell r="C588" t="str">
            <v>RainSelect</v>
          </cell>
          <cell r="D588" t="str">
            <v>Finish set for concealed installation for 3 functions</v>
          </cell>
          <cell r="E588" t="str">
            <v>black/chrome</v>
          </cell>
          <cell r="F588">
            <v>1352</v>
          </cell>
          <cell r="I588" t="str">
            <v>Available from October 2017</v>
          </cell>
        </row>
        <row r="589">
          <cell r="A589">
            <v>15357000</v>
          </cell>
          <cell r="B589" t="str">
            <v>HG</v>
          </cell>
          <cell r="C589" t="str">
            <v>RainSelect</v>
          </cell>
          <cell r="D589" t="str">
            <v>Finish set for concealed installation for 4 functions</v>
          </cell>
          <cell r="E589" t="str">
            <v>chrome</v>
          </cell>
          <cell r="F589">
            <v>1560</v>
          </cell>
          <cell r="I589" t="str">
            <v>Available from October 2017</v>
          </cell>
        </row>
        <row r="590">
          <cell r="A590">
            <v>15357400</v>
          </cell>
          <cell r="B590" t="str">
            <v>HG</v>
          </cell>
          <cell r="C590" t="str">
            <v>RainSelect</v>
          </cell>
          <cell r="D590" t="str">
            <v>Finish set for concealed installation for 4 functions</v>
          </cell>
          <cell r="E590" t="str">
            <v>white/chrome</v>
          </cell>
          <cell r="F590">
            <v>1560</v>
          </cell>
          <cell r="I590" t="str">
            <v>Available from October 2017</v>
          </cell>
        </row>
        <row r="591">
          <cell r="A591">
            <v>15357600</v>
          </cell>
          <cell r="B591" t="str">
            <v>HG</v>
          </cell>
          <cell r="C591" t="str">
            <v>RainSelect</v>
          </cell>
          <cell r="D591" t="str">
            <v>Finish set for concealed installation for 4 functions</v>
          </cell>
          <cell r="E591" t="str">
            <v>black/chrome</v>
          </cell>
          <cell r="F591">
            <v>1560</v>
          </cell>
          <cell r="I591" t="str">
            <v>Available from October 2017</v>
          </cell>
        </row>
        <row r="592">
          <cell r="A592">
            <v>15358000</v>
          </cell>
          <cell r="B592" t="str">
            <v>HG</v>
          </cell>
          <cell r="C592" t="str">
            <v>RainSelect</v>
          </cell>
          <cell r="D592" t="str">
            <v>Finish set for concealed installation for 5 functions</v>
          </cell>
          <cell r="E592" t="str">
            <v>chrome</v>
          </cell>
          <cell r="F592">
            <v>1768</v>
          </cell>
          <cell r="I592" t="str">
            <v>Available from October 2017</v>
          </cell>
        </row>
        <row r="593">
          <cell r="A593">
            <v>15358400</v>
          </cell>
          <cell r="B593" t="str">
            <v>HG</v>
          </cell>
          <cell r="C593" t="str">
            <v>RainSelect</v>
          </cell>
          <cell r="D593" t="str">
            <v>Finish set for concealed installation for 5 functions</v>
          </cell>
          <cell r="E593" t="str">
            <v>white/chrome</v>
          </cell>
          <cell r="F593">
            <v>1768</v>
          </cell>
          <cell r="I593" t="str">
            <v>Available from October 2017</v>
          </cell>
        </row>
        <row r="594">
          <cell r="A594">
            <v>15358600</v>
          </cell>
          <cell r="B594" t="str">
            <v>HG</v>
          </cell>
          <cell r="C594" t="str">
            <v>RainSelect</v>
          </cell>
          <cell r="D594" t="str">
            <v>Finish set for concealed installation for 5 functions</v>
          </cell>
          <cell r="E594" t="str">
            <v>black/chrome</v>
          </cell>
          <cell r="F594">
            <v>1768</v>
          </cell>
          <cell r="I594" t="str">
            <v>Available from October 2017</v>
          </cell>
        </row>
        <row r="595">
          <cell r="A595">
            <v>15359000</v>
          </cell>
          <cell r="B595" t="str">
            <v>HG</v>
          </cell>
          <cell r="C595" t="str">
            <v>RainSelect</v>
          </cell>
          <cell r="D595" t="str">
            <v>Finish set for concealed installation for 2 functions bath tub</v>
          </cell>
          <cell r="E595" t="str">
            <v>chrome</v>
          </cell>
          <cell r="F595">
            <v>1352</v>
          </cell>
          <cell r="I595" t="str">
            <v>Available from October 2017</v>
          </cell>
        </row>
        <row r="596">
          <cell r="A596">
            <v>15359400</v>
          </cell>
          <cell r="B596" t="str">
            <v>HG</v>
          </cell>
          <cell r="C596" t="str">
            <v>RainSelect</v>
          </cell>
          <cell r="D596" t="str">
            <v>Finish set for concealed installation for 2 functions bath tub</v>
          </cell>
          <cell r="E596" t="str">
            <v>white/chrome</v>
          </cell>
          <cell r="F596">
            <v>1352</v>
          </cell>
          <cell r="I596" t="str">
            <v>Available from October 2017</v>
          </cell>
        </row>
        <row r="597">
          <cell r="A597">
            <v>15359600</v>
          </cell>
          <cell r="B597" t="str">
            <v>HG</v>
          </cell>
          <cell r="C597" t="str">
            <v>RainSelect</v>
          </cell>
          <cell r="D597" t="str">
            <v>Finish set for concealed installation for 2 functions bath tub</v>
          </cell>
          <cell r="E597" t="str">
            <v>black/chrome</v>
          </cell>
          <cell r="F597">
            <v>1352</v>
          </cell>
          <cell r="I597" t="str">
            <v>Available from October 2017</v>
          </cell>
        </row>
        <row r="598">
          <cell r="A598">
            <v>15403000</v>
          </cell>
          <cell r="B598" t="str">
            <v>HG</v>
          </cell>
          <cell r="C598" t="str">
            <v>Metris S</v>
          </cell>
          <cell r="D598" t="str">
            <v>Pressure balance single lever shower mixer modern for concealed installation</v>
          </cell>
          <cell r="E598" t="str">
            <v>chrome</v>
          </cell>
          <cell r="F598">
            <v>181.1</v>
          </cell>
          <cell r="G598" t="str">
            <v/>
          </cell>
          <cell r="H598" t="str">
            <v/>
          </cell>
          <cell r="I598" t="str">
            <v>Phasing out 31 December 2017</v>
          </cell>
        </row>
        <row r="599">
          <cell r="A599">
            <v>15412000</v>
          </cell>
          <cell r="B599" t="str">
            <v>HG</v>
          </cell>
          <cell r="C599" t="str">
            <v>PuraVida</v>
          </cell>
          <cell r="D599" t="str">
            <v>Bath spout</v>
          </cell>
          <cell r="E599" t="str">
            <v>chrome</v>
          </cell>
          <cell r="F599">
            <v>278.10000000000002</v>
          </cell>
          <cell r="G599" t="str">
            <v>8.15</v>
          </cell>
          <cell r="H599" t="str">
            <v/>
          </cell>
          <cell r="I599" t="str">
            <v/>
          </cell>
        </row>
        <row r="600">
          <cell r="A600">
            <v>15412400</v>
          </cell>
          <cell r="B600" t="str">
            <v>HG</v>
          </cell>
          <cell r="C600" t="str">
            <v>PuraVida</v>
          </cell>
          <cell r="D600" t="str">
            <v>Bath spout</v>
          </cell>
          <cell r="E600" t="str">
            <v>white/chrome</v>
          </cell>
          <cell r="F600">
            <v>278.10000000000002</v>
          </cell>
          <cell r="G600" t="str">
            <v>8.15</v>
          </cell>
          <cell r="H600" t="str">
            <v/>
          </cell>
          <cell r="I600" t="str">
            <v/>
          </cell>
        </row>
        <row r="601">
          <cell r="A601">
            <v>15432000</v>
          </cell>
          <cell r="B601" t="str">
            <v>HG</v>
          </cell>
          <cell r="C601" t="str">
            <v>PuraVida</v>
          </cell>
          <cell r="D601" t="str">
            <v>3-hole rim mounted single lever bath mixer</v>
          </cell>
          <cell r="E601" t="str">
            <v>chrome</v>
          </cell>
          <cell r="F601">
            <v>979.6</v>
          </cell>
          <cell r="G601" t="str">
            <v>8.16</v>
          </cell>
          <cell r="H601" t="str">
            <v/>
          </cell>
          <cell r="I601" t="str">
            <v/>
          </cell>
        </row>
        <row r="602">
          <cell r="A602">
            <v>15432400</v>
          </cell>
          <cell r="B602" t="str">
            <v>HG</v>
          </cell>
          <cell r="C602" t="str">
            <v>PuraVida</v>
          </cell>
          <cell r="D602" t="str">
            <v>3-hole rim mounted single lever bath mixer</v>
          </cell>
          <cell r="E602" t="str">
            <v>white/chrome</v>
          </cell>
          <cell r="F602">
            <v>979.6</v>
          </cell>
          <cell r="G602" t="str">
            <v>8.16</v>
          </cell>
          <cell r="H602" t="str">
            <v/>
          </cell>
          <cell r="I602" t="str">
            <v/>
          </cell>
        </row>
        <row r="603">
          <cell r="A603">
            <v>15445000</v>
          </cell>
          <cell r="B603" t="str">
            <v>HG</v>
          </cell>
          <cell r="C603" t="str">
            <v>PuraVida</v>
          </cell>
          <cell r="D603" t="str">
            <v>Single lever bath mixer for concealed installation</v>
          </cell>
          <cell r="E603" t="str">
            <v>chrome</v>
          </cell>
          <cell r="F603">
            <v>411.6</v>
          </cell>
          <cell r="G603" t="str">
            <v>8.15</v>
          </cell>
          <cell r="H603" t="str">
            <v/>
          </cell>
          <cell r="I603" t="str">
            <v/>
          </cell>
        </row>
        <row r="604">
          <cell r="A604">
            <v>15445400</v>
          </cell>
          <cell r="B604" t="str">
            <v>HG</v>
          </cell>
          <cell r="C604" t="str">
            <v>PuraVida</v>
          </cell>
          <cell r="D604" t="str">
            <v>Single lever bath mixer for concealed installation</v>
          </cell>
          <cell r="E604" t="str">
            <v>white/chrome</v>
          </cell>
          <cell r="F604">
            <v>411.6</v>
          </cell>
          <cell r="G604" t="str">
            <v>8.15</v>
          </cell>
          <cell r="H604" t="str">
            <v/>
          </cell>
          <cell r="I604" t="str">
            <v/>
          </cell>
        </row>
        <row r="605">
          <cell r="A605">
            <v>15446000</v>
          </cell>
          <cell r="B605" t="str">
            <v>HG</v>
          </cell>
          <cell r="C605" t="str">
            <v>PuraVida</v>
          </cell>
          <cell r="D605" t="str">
            <v>4-hole rim mounted bath mixer</v>
          </cell>
          <cell r="E605" t="str">
            <v>chrome</v>
          </cell>
          <cell r="F605">
            <v>979.6</v>
          </cell>
          <cell r="G605" t="str">
            <v>8.16</v>
          </cell>
          <cell r="H605" t="str">
            <v/>
          </cell>
          <cell r="I605" t="str">
            <v/>
          </cell>
        </row>
        <row r="606">
          <cell r="A606">
            <v>15446009</v>
          </cell>
          <cell r="B606" t="str">
            <v>HG</v>
          </cell>
          <cell r="C606" t="str">
            <v>PuraVida</v>
          </cell>
          <cell r="D606" t="str">
            <v>4-hole rim mounted bath mixer, 1/2" nut, 1 Tick</v>
          </cell>
          <cell r="E606" t="str">
            <v>chrome</v>
          </cell>
          <cell r="F606">
            <v>901.30000000000007</v>
          </cell>
        </row>
        <row r="607">
          <cell r="A607">
            <v>15446400</v>
          </cell>
          <cell r="B607" t="str">
            <v>HG</v>
          </cell>
          <cell r="C607" t="str">
            <v>PuraVida</v>
          </cell>
          <cell r="D607" t="str">
            <v>4-hole rim mounted bath mixer</v>
          </cell>
          <cell r="E607" t="str">
            <v>white/chrome</v>
          </cell>
          <cell r="F607">
            <v>979.6</v>
          </cell>
          <cell r="G607" t="str">
            <v>8.16</v>
          </cell>
          <cell r="H607" t="str">
            <v/>
          </cell>
          <cell r="I607" t="str">
            <v/>
          </cell>
        </row>
        <row r="608">
          <cell r="A608">
            <v>15446409</v>
          </cell>
          <cell r="B608" t="str">
            <v>HG</v>
          </cell>
          <cell r="C608" t="str">
            <v>PuraVida</v>
          </cell>
          <cell r="D608" t="str">
            <v>4-hole rim mounted bath mixer, 1/2" nut, 1 Tick</v>
          </cell>
          <cell r="E608" t="str">
            <v>white/chrome</v>
          </cell>
          <cell r="F608">
            <v>901.30000000000007</v>
          </cell>
        </row>
        <row r="609">
          <cell r="A609">
            <v>15447000</v>
          </cell>
          <cell r="B609" t="str">
            <v>HG</v>
          </cell>
          <cell r="C609" t="str">
            <v>PuraVida</v>
          </cell>
          <cell r="D609" t="str">
            <v>Single lever bath mixer for concealed installation with integrated security combination according to EN1717</v>
          </cell>
          <cell r="E609" t="str">
            <v>chrome</v>
          </cell>
          <cell r="F609">
            <v>551</v>
          </cell>
          <cell r="G609" t="str">
            <v>8.15</v>
          </cell>
          <cell r="H609" t="str">
            <v/>
          </cell>
          <cell r="I609" t="str">
            <v/>
          </cell>
        </row>
        <row r="610">
          <cell r="A610">
            <v>15447400</v>
          </cell>
          <cell r="B610" t="str">
            <v>HG</v>
          </cell>
          <cell r="C610" t="str">
            <v>PuraVida</v>
          </cell>
          <cell r="D610" t="str">
            <v>Single lever bath mixer for concealed installation with integrated security combination according to EN1717</v>
          </cell>
          <cell r="E610" t="str">
            <v>white/chrome</v>
          </cell>
          <cell r="F610">
            <v>551</v>
          </cell>
          <cell r="G610" t="str">
            <v>8.15</v>
          </cell>
          <cell r="H610" t="str">
            <v/>
          </cell>
          <cell r="I610" t="str">
            <v/>
          </cell>
        </row>
        <row r="611">
          <cell r="A611">
            <v>15460180</v>
          </cell>
          <cell r="B611" t="str">
            <v>HG</v>
          </cell>
          <cell r="C611" t="str">
            <v>Ecostat</v>
          </cell>
          <cell r="D611" t="str">
            <v>Basic set for 4-hole rim mounted thermostatic bath mixer</v>
          </cell>
          <cell r="E611" t="str">
            <v>n.a.</v>
          </cell>
          <cell r="F611">
            <v>1017.5</v>
          </cell>
          <cell r="G611" t="str">
            <v/>
          </cell>
          <cell r="H611" t="str">
            <v>1.12</v>
          </cell>
          <cell r="I611" t="str">
            <v/>
          </cell>
        </row>
        <row r="612">
          <cell r="A612">
            <v>15465180</v>
          </cell>
          <cell r="B612" t="str">
            <v>HG</v>
          </cell>
          <cell r="C612" t="str">
            <v>Ecostat</v>
          </cell>
          <cell r="D612" t="str">
            <v>Basic set for 4-hole tile mounted thermostatic bath mixer</v>
          </cell>
          <cell r="E612" t="str">
            <v>n.a.</v>
          </cell>
          <cell r="F612">
            <v>1561.8999999999999</v>
          </cell>
          <cell r="G612" t="str">
            <v/>
          </cell>
          <cell r="H612" t="str">
            <v>1.12</v>
          </cell>
          <cell r="I612" t="str">
            <v/>
          </cell>
        </row>
        <row r="613">
          <cell r="A613">
            <v>15472000</v>
          </cell>
          <cell r="B613" t="str">
            <v>HG</v>
          </cell>
          <cell r="C613" t="str">
            <v>PuraVida</v>
          </cell>
          <cell r="D613" t="str">
            <v>Single lever bath mixer for exposed installation</v>
          </cell>
          <cell r="E613" t="str">
            <v>chrome</v>
          </cell>
          <cell r="F613">
            <v>736.9</v>
          </cell>
          <cell r="G613" t="str">
            <v>8.14</v>
          </cell>
          <cell r="H613" t="str">
            <v/>
          </cell>
          <cell r="I613" t="str">
            <v/>
          </cell>
        </row>
        <row r="614">
          <cell r="A614">
            <v>15472400</v>
          </cell>
          <cell r="B614" t="str">
            <v>HG</v>
          </cell>
          <cell r="C614" t="str">
            <v>PuraVida</v>
          </cell>
          <cell r="D614" t="str">
            <v>Single lever bath mixer for exposed installation</v>
          </cell>
          <cell r="E614" t="str">
            <v>white/chrome</v>
          </cell>
          <cell r="F614">
            <v>736.9</v>
          </cell>
          <cell r="G614" t="str">
            <v>8.14</v>
          </cell>
          <cell r="H614" t="str">
            <v/>
          </cell>
          <cell r="I614" t="str">
            <v/>
          </cell>
        </row>
        <row r="615">
          <cell r="A615">
            <v>15473000</v>
          </cell>
          <cell r="B615" t="str">
            <v>HG</v>
          </cell>
          <cell r="C615" t="str">
            <v>PuraVida</v>
          </cell>
          <cell r="D615" t="str">
            <v>Single lever bath mixer floor-standing</v>
          </cell>
          <cell r="E615" t="str">
            <v>chrome</v>
          </cell>
          <cell r="F615">
            <v>2084.4</v>
          </cell>
          <cell r="G615" t="str">
            <v>8.14</v>
          </cell>
          <cell r="H615" t="str">
            <v/>
          </cell>
          <cell r="I615" t="str">
            <v/>
          </cell>
        </row>
        <row r="616">
          <cell r="A616">
            <v>15473400</v>
          </cell>
          <cell r="B616" t="str">
            <v>HG</v>
          </cell>
          <cell r="C616" t="str">
            <v>PuraVida</v>
          </cell>
          <cell r="D616" t="str">
            <v>Single lever bath mixer floor-standing</v>
          </cell>
          <cell r="E616" t="str">
            <v>white/chrome</v>
          </cell>
          <cell r="F616">
            <v>2084.4</v>
          </cell>
          <cell r="G616" t="str">
            <v>8.14</v>
          </cell>
          <cell r="H616" t="str">
            <v/>
          </cell>
          <cell r="I616" t="str">
            <v/>
          </cell>
        </row>
        <row r="617">
          <cell r="A617">
            <v>15474000</v>
          </cell>
          <cell r="B617" t="str">
            <v>HG</v>
          </cell>
          <cell r="C617" t="str">
            <v>PuraVida</v>
          </cell>
          <cell r="D617" t="str">
            <v>2-hole rim mounted thermostatic bath mixer</v>
          </cell>
          <cell r="E617" t="str">
            <v>chrome</v>
          </cell>
          <cell r="F617">
            <v>342.70000000000005</v>
          </cell>
          <cell r="G617" t="str">
            <v/>
          </cell>
          <cell r="H617" t="str">
            <v/>
          </cell>
          <cell r="I617" t="str">
            <v>Phasing out 31 December 2017</v>
          </cell>
        </row>
        <row r="618">
          <cell r="A618">
            <v>15474400</v>
          </cell>
          <cell r="B618" t="str">
            <v>HG</v>
          </cell>
          <cell r="C618" t="str">
            <v>PuraVida</v>
          </cell>
          <cell r="D618" t="str">
            <v>2-hole rim mounted thermostatic bath mixer</v>
          </cell>
          <cell r="E618" t="str">
            <v>white/chrome</v>
          </cell>
          <cell r="F618">
            <v>342.70000000000005</v>
          </cell>
          <cell r="G618" t="str">
            <v/>
          </cell>
          <cell r="H618" t="str">
            <v/>
          </cell>
          <cell r="I618" t="str">
            <v>Phasing out 31 December 2017</v>
          </cell>
        </row>
        <row r="619">
          <cell r="A619">
            <v>15597000</v>
          </cell>
          <cell r="B619" t="str">
            <v>HG</v>
          </cell>
          <cell r="C619" t="str">
            <v>PuraVida</v>
          </cell>
          <cell r="D619" t="str">
            <v>Extension element</v>
          </cell>
          <cell r="E619" t="str">
            <v>chrome</v>
          </cell>
          <cell r="F619">
            <v>41.800000000000004</v>
          </cell>
          <cell r="G619" t="str">
            <v>6.33</v>
          </cell>
          <cell r="H619" t="str">
            <v/>
          </cell>
          <cell r="I619" t="str">
            <v/>
          </cell>
        </row>
        <row r="620">
          <cell r="A620">
            <v>15665000</v>
          </cell>
          <cell r="B620" t="str">
            <v>HG</v>
          </cell>
          <cell r="C620" t="str">
            <v>PuraVida</v>
          </cell>
          <cell r="D620" t="str">
            <v>Single lever shower mixer for concealed installation</v>
          </cell>
          <cell r="E620" t="str">
            <v>chrome</v>
          </cell>
          <cell r="F620">
            <v>362.8</v>
          </cell>
          <cell r="G620" t="str">
            <v>8.17</v>
          </cell>
          <cell r="H620" t="str">
            <v/>
          </cell>
          <cell r="I620" t="str">
            <v/>
          </cell>
        </row>
        <row r="621">
          <cell r="A621">
            <v>15665400</v>
          </cell>
          <cell r="B621" t="str">
            <v>HG</v>
          </cell>
          <cell r="C621" t="str">
            <v>PuraVida</v>
          </cell>
          <cell r="D621" t="str">
            <v>Single lever shower mixer for concealed installation</v>
          </cell>
          <cell r="E621" t="str">
            <v>white/chrome</v>
          </cell>
          <cell r="F621">
            <v>362.8</v>
          </cell>
          <cell r="G621" t="str">
            <v>8.17</v>
          </cell>
          <cell r="H621" t="str">
            <v/>
          </cell>
          <cell r="I621" t="str">
            <v/>
          </cell>
        </row>
        <row r="622">
          <cell r="A622">
            <v>15672000</v>
          </cell>
          <cell r="B622" t="str">
            <v>HG</v>
          </cell>
          <cell r="C622" t="str">
            <v>PuraVida</v>
          </cell>
          <cell r="D622" t="str">
            <v>Single lever shower mixer for exposed installation</v>
          </cell>
          <cell r="E622" t="str">
            <v>chrome</v>
          </cell>
          <cell r="F622">
            <v>586.6</v>
          </cell>
          <cell r="G622" t="str">
            <v>8.17</v>
          </cell>
          <cell r="H622" t="str">
            <v/>
          </cell>
          <cell r="I622" t="str">
            <v/>
          </cell>
        </row>
        <row r="623">
          <cell r="A623">
            <v>15672400</v>
          </cell>
          <cell r="B623" t="str">
            <v>HG</v>
          </cell>
          <cell r="C623" t="str">
            <v>PuraVida</v>
          </cell>
          <cell r="D623" t="str">
            <v>Single lever shower mixer for exposed installation</v>
          </cell>
          <cell r="E623" t="str">
            <v>white/chrome</v>
          </cell>
          <cell r="F623">
            <v>586.6</v>
          </cell>
          <cell r="G623" t="str">
            <v>8.17</v>
          </cell>
          <cell r="H623" t="str">
            <v/>
          </cell>
          <cell r="I623" t="str">
            <v/>
          </cell>
        </row>
        <row r="624">
          <cell r="A624">
            <v>15677000</v>
          </cell>
          <cell r="B624" t="str">
            <v>HG</v>
          </cell>
          <cell r="C624" t="str">
            <v>PuraVida</v>
          </cell>
          <cell r="D624" t="str">
            <v>Single lever shower mixer highflow for concealed installation</v>
          </cell>
          <cell r="E624" t="str">
            <v>chrome</v>
          </cell>
          <cell r="F624">
            <v>359.40000000000003</v>
          </cell>
          <cell r="G624" t="str">
            <v>8.17</v>
          </cell>
          <cell r="H624" t="str">
            <v/>
          </cell>
          <cell r="I624" t="str">
            <v/>
          </cell>
        </row>
        <row r="625">
          <cell r="A625">
            <v>15677400</v>
          </cell>
          <cell r="B625" t="str">
            <v>HG</v>
          </cell>
          <cell r="C625" t="str">
            <v>PuraVida</v>
          </cell>
          <cell r="D625" t="str">
            <v>Single lever shower mixer highflow for concealed installation</v>
          </cell>
          <cell r="E625" t="str">
            <v>white/chrome</v>
          </cell>
          <cell r="F625">
            <v>359.40000000000003</v>
          </cell>
          <cell r="G625" t="str">
            <v>8.17</v>
          </cell>
          <cell r="H625" t="str">
            <v/>
          </cell>
          <cell r="I625" t="str">
            <v/>
          </cell>
        </row>
        <row r="626">
          <cell r="A626">
            <v>15701000</v>
          </cell>
          <cell r="B626" t="str">
            <v>HG</v>
          </cell>
          <cell r="C626" t="str">
            <v>Ecostat</v>
          </cell>
          <cell r="D626" t="str">
            <v>Ecostat S thermostatic mixer for concealed installation with shut-off valve</v>
          </cell>
          <cell r="E626" t="str">
            <v>chrome</v>
          </cell>
          <cell r="F626">
            <v>590.20000000000005</v>
          </cell>
          <cell r="G626" t="str">
            <v/>
          </cell>
          <cell r="H626" t="str">
            <v/>
          </cell>
          <cell r="I626" t="str">
            <v>Phasing out 31 December 2017</v>
          </cell>
        </row>
        <row r="627">
          <cell r="A627">
            <v>15705000</v>
          </cell>
          <cell r="B627" t="str">
            <v>HG</v>
          </cell>
          <cell r="C627" t="str">
            <v>Ecostat E</v>
          </cell>
          <cell r="D627" t="str">
            <v>Thermostatic mixer 37 l/min for concealed installation</v>
          </cell>
          <cell r="E627" t="str">
            <v>chrome</v>
          </cell>
          <cell r="F627">
            <v>259.10000000000002</v>
          </cell>
          <cell r="G627" t="str">
            <v>6.34</v>
          </cell>
          <cell r="H627" t="str">
            <v/>
          </cell>
          <cell r="I627" t="str">
            <v/>
          </cell>
        </row>
        <row r="628">
          <cell r="A628">
            <v>15706000</v>
          </cell>
          <cell r="B628" t="str">
            <v>HG</v>
          </cell>
          <cell r="C628" t="str">
            <v>Ecostat E</v>
          </cell>
          <cell r="D628" t="str">
            <v>Thermostatic mixer highflow 59 l/ min for concealed installation</v>
          </cell>
          <cell r="E628" t="str">
            <v>chrome</v>
          </cell>
          <cell r="F628">
            <v>420.90000000000003</v>
          </cell>
          <cell r="G628" t="str">
            <v>6.34</v>
          </cell>
          <cell r="H628" t="str">
            <v/>
          </cell>
          <cell r="I628" t="str">
            <v/>
          </cell>
        </row>
        <row r="629">
          <cell r="A629">
            <v>15707000</v>
          </cell>
          <cell r="B629" t="str">
            <v>HG</v>
          </cell>
          <cell r="C629" t="str">
            <v>Ecostat E</v>
          </cell>
          <cell r="D629" t="str">
            <v>Thermostatic mixer for concealed installation for 1 function</v>
          </cell>
          <cell r="E629" t="str">
            <v>chrome</v>
          </cell>
          <cell r="F629">
            <v>420.90000000000003</v>
          </cell>
          <cell r="G629" t="str">
            <v>6.34</v>
          </cell>
          <cell r="H629" t="str">
            <v/>
          </cell>
          <cell r="I629" t="str">
            <v/>
          </cell>
        </row>
        <row r="630">
          <cell r="A630">
            <v>15708000</v>
          </cell>
          <cell r="B630" t="str">
            <v>HG</v>
          </cell>
          <cell r="C630" t="str">
            <v>Ecostat E</v>
          </cell>
          <cell r="D630" t="str">
            <v>Thermostatic mixer for concealed installation for 2 functions</v>
          </cell>
          <cell r="E630" t="str">
            <v>chrome</v>
          </cell>
          <cell r="F630">
            <v>472.70000000000005</v>
          </cell>
          <cell r="G630" t="str">
            <v>6.34</v>
          </cell>
          <cell r="H630" t="str">
            <v/>
          </cell>
          <cell r="I630" t="str">
            <v/>
          </cell>
        </row>
        <row r="631">
          <cell r="A631">
            <v>15711000</v>
          </cell>
          <cell r="B631" t="str">
            <v>HG</v>
          </cell>
          <cell r="C631" t="str">
            <v>Ecostat</v>
          </cell>
          <cell r="D631" t="str">
            <v>Ecostat S thermostatic mixer 43 l/min for concealed installation</v>
          </cell>
          <cell r="E631" t="str">
            <v>chrome</v>
          </cell>
          <cell r="F631">
            <v>483.90000000000003</v>
          </cell>
          <cell r="G631" t="str">
            <v/>
          </cell>
          <cell r="H631" t="str">
            <v/>
          </cell>
          <cell r="I631" t="str">
            <v>Phasing out 31 December 2017</v>
          </cell>
        </row>
        <row r="632">
          <cell r="A632">
            <v>15715000</v>
          </cell>
          <cell r="B632" t="str">
            <v>HG</v>
          </cell>
          <cell r="C632" t="str">
            <v>Ecostat</v>
          </cell>
          <cell r="D632" t="str">
            <v>Ecostat S thermostatic mixer highflow 59 l/min for concealed installation</v>
          </cell>
          <cell r="E632" t="str">
            <v>chrome</v>
          </cell>
          <cell r="F632">
            <v>530.20000000000005</v>
          </cell>
          <cell r="G632" t="str">
            <v/>
          </cell>
          <cell r="H632" t="str">
            <v/>
          </cell>
          <cell r="I632" t="str">
            <v>Phasing out 31 December 2017</v>
          </cell>
        </row>
        <row r="633">
          <cell r="A633">
            <v>15721000</v>
          </cell>
          <cell r="B633" t="str">
            <v>HG</v>
          </cell>
          <cell r="C633" t="str">
            <v>Ecostat S</v>
          </cell>
          <cell r="D633" t="str">
            <v>Ecostat S thermostatic mixer for concealed installation with shut-off/ diverter valve</v>
          </cell>
          <cell r="E633" t="str">
            <v>chrome</v>
          </cell>
          <cell r="F633">
            <v>674.4</v>
          </cell>
          <cell r="G633" t="str">
            <v/>
          </cell>
          <cell r="H633" t="str">
            <v/>
          </cell>
          <cell r="I633" t="str">
            <v>Phasing out 31 December 2017</v>
          </cell>
        </row>
        <row r="634">
          <cell r="A634">
            <v>15734400</v>
          </cell>
          <cell r="B634" t="str">
            <v>HG</v>
          </cell>
          <cell r="C634" t="str">
            <v>ShowerSelect Glass</v>
          </cell>
          <cell r="D634" t="str">
            <v>Thermostatic mixer highflow for concealed installation</v>
          </cell>
          <cell r="E634" t="str">
            <v>white/chrome</v>
          </cell>
          <cell r="F634">
            <v>525.29999999999995</v>
          </cell>
          <cell r="G634" t="str">
            <v>6.20</v>
          </cell>
          <cell r="H634" t="str">
            <v/>
          </cell>
          <cell r="I634" t="str">
            <v/>
          </cell>
        </row>
        <row r="635">
          <cell r="A635">
            <v>15734600</v>
          </cell>
          <cell r="B635" t="str">
            <v>HG</v>
          </cell>
          <cell r="C635" t="str">
            <v>ShowerSelect Glass</v>
          </cell>
          <cell r="D635" t="str">
            <v>Thermostatic mixer highflow for concealed installation</v>
          </cell>
          <cell r="E635" t="str">
            <v>black/chrome</v>
          </cell>
          <cell r="F635">
            <v>525.29999999999995</v>
          </cell>
          <cell r="G635" t="str">
            <v>6.22</v>
          </cell>
          <cell r="H635" t="str">
            <v/>
          </cell>
          <cell r="I635" t="str">
            <v/>
          </cell>
        </row>
        <row r="636">
          <cell r="A636">
            <v>15735400</v>
          </cell>
          <cell r="B636" t="str">
            <v>HG</v>
          </cell>
          <cell r="C636" t="str">
            <v>ShowerSelect</v>
          </cell>
          <cell r="D636" t="str">
            <v>Thermostatic mixer highflow for concealed installation for 1 outlet and additional outlet</v>
          </cell>
          <cell r="E636" t="str">
            <v>white/chrome</v>
          </cell>
          <cell r="F636">
            <v>723.1</v>
          </cell>
          <cell r="G636" t="str">
            <v>6.21</v>
          </cell>
          <cell r="H636" t="str">
            <v/>
          </cell>
          <cell r="I636" t="str">
            <v/>
          </cell>
        </row>
        <row r="637">
          <cell r="A637">
            <v>15735600</v>
          </cell>
          <cell r="B637" t="str">
            <v>HG</v>
          </cell>
          <cell r="C637" t="str">
            <v>ShowerSelect</v>
          </cell>
          <cell r="D637" t="str">
            <v>Thermostatic mixer highflow for concealed installation for 1 outlet and additional outlet</v>
          </cell>
          <cell r="E637" t="str">
            <v>black/chrome</v>
          </cell>
          <cell r="F637">
            <v>723.1</v>
          </cell>
          <cell r="G637" t="str">
            <v>6.23</v>
          </cell>
          <cell r="H637" t="str">
            <v/>
          </cell>
          <cell r="I637" t="str">
            <v/>
          </cell>
        </row>
        <row r="638">
          <cell r="A638">
            <v>15736400</v>
          </cell>
          <cell r="B638" t="str">
            <v>HG</v>
          </cell>
          <cell r="C638" t="str">
            <v>ShowerSelect Glass</v>
          </cell>
          <cell r="D638" t="str">
            <v>Valve for concealed installation for 3 outlets</v>
          </cell>
          <cell r="E638" t="str">
            <v>white/chrome</v>
          </cell>
          <cell r="F638">
            <v>525.29999999999995</v>
          </cell>
          <cell r="G638" t="str">
            <v>6.21</v>
          </cell>
          <cell r="H638" t="str">
            <v/>
          </cell>
          <cell r="I638" t="str">
            <v/>
          </cell>
        </row>
        <row r="639">
          <cell r="A639">
            <v>15736600</v>
          </cell>
          <cell r="B639" t="str">
            <v>HG</v>
          </cell>
          <cell r="C639" t="str">
            <v>ShowerSelect Glass</v>
          </cell>
          <cell r="D639" t="str">
            <v>Valve for concealed installation for 3 outlets</v>
          </cell>
          <cell r="E639" t="str">
            <v>black/chrome</v>
          </cell>
          <cell r="F639">
            <v>525.29999999999995</v>
          </cell>
          <cell r="G639" t="str">
            <v>6.23</v>
          </cell>
          <cell r="H639" t="str">
            <v/>
          </cell>
          <cell r="I639" t="str">
            <v/>
          </cell>
        </row>
        <row r="640">
          <cell r="A640">
            <v>15737400</v>
          </cell>
          <cell r="B640" t="str">
            <v>HG</v>
          </cell>
          <cell r="C640" t="str">
            <v>ShowerSelect Glass</v>
          </cell>
          <cell r="D640" t="str">
            <v>Thermostatic mixer for concealed installation for 1 outlet</v>
          </cell>
          <cell r="E640" t="str">
            <v>white/chrome</v>
          </cell>
          <cell r="F640">
            <v>723.1</v>
          </cell>
          <cell r="G640" t="str">
            <v>6.20</v>
          </cell>
          <cell r="H640" t="str">
            <v/>
          </cell>
          <cell r="I640" t="str">
            <v/>
          </cell>
        </row>
        <row r="641">
          <cell r="A641">
            <v>15737600</v>
          </cell>
          <cell r="B641" t="str">
            <v>HG</v>
          </cell>
          <cell r="C641" t="str">
            <v>ShowerSelect Glass</v>
          </cell>
          <cell r="D641" t="str">
            <v>Thermostatic mixer for concealed installation for 1 outlet</v>
          </cell>
          <cell r="E641" t="str">
            <v>black/chrome</v>
          </cell>
          <cell r="F641">
            <v>723.1</v>
          </cell>
          <cell r="G641" t="str">
            <v>6.22</v>
          </cell>
          <cell r="H641" t="str">
            <v/>
          </cell>
          <cell r="I641" t="str">
            <v/>
          </cell>
        </row>
        <row r="642">
          <cell r="A642">
            <v>15738400</v>
          </cell>
          <cell r="B642" t="str">
            <v>HG</v>
          </cell>
          <cell r="C642" t="str">
            <v>ShowerSelect Glass</v>
          </cell>
          <cell r="D642" t="str">
            <v>Thermostatic mixer for concealed installation for 2 outlets</v>
          </cell>
          <cell r="E642" t="str">
            <v>white/chrome</v>
          </cell>
          <cell r="F642">
            <v>791.1</v>
          </cell>
          <cell r="G642" t="str">
            <v>6.20</v>
          </cell>
          <cell r="H642" t="str">
            <v/>
          </cell>
          <cell r="I642" t="str">
            <v/>
          </cell>
        </row>
        <row r="643">
          <cell r="A643">
            <v>15738600</v>
          </cell>
          <cell r="B643" t="str">
            <v>HG</v>
          </cell>
          <cell r="C643" t="str">
            <v>ShowerSelect Glass</v>
          </cell>
          <cell r="D643" t="str">
            <v>Thermostatic mixer for concealed installation for 2 outlets</v>
          </cell>
          <cell r="E643" t="str">
            <v>black/chrome</v>
          </cell>
          <cell r="F643">
            <v>791.1</v>
          </cell>
          <cell r="G643" t="str">
            <v>6.22</v>
          </cell>
          <cell r="H643" t="str">
            <v/>
          </cell>
          <cell r="I643" t="str">
            <v/>
          </cell>
        </row>
        <row r="644">
          <cell r="A644">
            <v>15741000</v>
          </cell>
          <cell r="B644" t="str">
            <v>HG</v>
          </cell>
          <cell r="C644" t="str">
            <v>ShowerSelect S</v>
          </cell>
          <cell r="D644" t="str">
            <v>Thermostatic mixer highflow for concealed installation</v>
          </cell>
          <cell r="E644" t="str">
            <v>chrome</v>
          </cell>
          <cell r="F644">
            <v>439.70000000000005</v>
          </cell>
          <cell r="G644" t="str">
            <v>4.34</v>
          </cell>
          <cell r="H644" t="str">
            <v>11.38</v>
          </cell>
          <cell r="I644" t="str">
            <v/>
          </cell>
        </row>
        <row r="645">
          <cell r="A645">
            <v>15742000</v>
          </cell>
          <cell r="B645" t="str">
            <v>HG</v>
          </cell>
          <cell r="C645" t="str">
            <v>ShowerSelect S</v>
          </cell>
          <cell r="D645" t="str">
            <v>Thermostatic mixer highflow for concealed installation for 1 function and additional outlet</v>
          </cell>
          <cell r="E645" t="str">
            <v>chrome</v>
          </cell>
          <cell r="F645">
            <v>608.6</v>
          </cell>
          <cell r="G645" t="str">
            <v>6.30</v>
          </cell>
          <cell r="H645" t="str">
            <v/>
          </cell>
          <cell r="I645" t="str">
            <v/>
          </cell>
        </row>
        <row r="646">
          <cell r="A646">
            <v>15743000</v>
          </cell>
          <cell r="B646" t="str">
            <v>HG</v>
          </cell>
          <cell r="C646" t="str">
            <v>ShowerSelect S</v>
          </cell>
          <cell r="D646" t="str">
            <v>Thermostatic mixer for concealed installation for 2 functions</v>
          </cell>
          <cell r="E646" t="str">
            <v>chrome</v>
          </cell>
          <cell r="F646">
            <v>662.5</v>
          </cell>
          <cell r="G646" t="str">
            <v>6.29</v>
          </cell>
          <cell r="H646" t="str">
            <v/>
          </cell>
          <cell r="I646" t="str">
            <v/>
          </cell>
        </row>
        <row r="647">
          <cell r="A647">
            <v>15744000</v>
          </cell>
          <cell r="B647" t="str">
            <v>HG</v>
          </cell>
          <cell r="C647" t="str">
            <v>ShowerSelect S</v>
          </cell>
          <cell r="D647" t="str">
            <v>Thermostatic mixer for concealed installation for 1 function</v>
          </cell>
          <cell r="E647" t="str">
            <v>chrome</v>
          </cell>
          <cell r="F647">
            <v>608.6</v>
          </cell>
          <cell r="G647" t="str">
            <v>6.29</v>
          </cell>
          <cell r="H647" t="str">
            <v/>
          </cell>
          <cell r="I647" t="str">
            <v/>
          </cell>
        </row>
        <row r="648">
          <cell r="A648">
            <v>15745000</v>
          </cell>
          <cell r="B648" t="str">
            <v>HG</v>
          </cell>
          <cell r="C648" t="str">
            <v>ShowerSelect S</v>
          </cell>
          <cell r="D648" t="str">
            <v>Valve for concealed installation for 3 functions</v>
          </cell>
          <cell r="E648" t="str">
            <v>chrome</v>
          </cell>
          <cell r="F648">
            <v>439.70000000000005</v>
          </cell>
          <cell r="G648" t="str">
            <v>6.30</v>
          </cell>
          <cell r="H648" t="str">
            <v/>
          </cell>
          <cell r="I648" t="str">
            <v/>
          </cell>
        </row>
        <row r="649">
          <cell r="A649">
            <v>15747000</v>
          </cell>
          <cell r="B649" t="str">
            <v>HG</v>
          </cell>
          <cell r="C649" t="str">
            <v>ShowerSelect S</v>
          </cell>
          <cell r="D649" t="str">
            <v>Mixer for concealed installation for 1 function</v>
          </cell>
          <cell r="E649" t="str">
            <v>chrome</v>
          </cell>
          <cell r="F649">
            <v>509</v>
          </cell>
          <cell r="G649" t="str">
            <v>6.31</v>
          </cell>
          <cell r="H649" t="str">
            <v/>
          </cell>
          <cell r="I649" t="str">
            <v/>
          </cell>
        </row>
        <row r="650">
          <cell r="A650">
            <v>15748000</v>
          </cell>
          <cell r="B650" t="str">
            <v>HG</v>
          </cell>
          <cell r="C650" t="str">
            <v>ShowerSelect S</v>
          </cell>
          <cell r="D650" t="str">
            <v>Mixer for concealed installation for 2 functions</v>
          </cell>
          <cell r="E650" t="str">
            <v>chrome</v>
          </cell>
          <cell r="F650">
            <v>563.30000000000007</v>
          </cell>
          <cell r="G650" t="str">
            <v>6.31</v>
          </cell>
          <cell r="H650" t="str">
            <v/>
          </cell>
          <cell r="I650" t="str">
            <v/>
          </cell>
        </row>
        <row r="651">
          <cell r="A651">
            <v>15755000</v>
          </cell>
          <cell r="B651" t="str">
            <v>HG</v>
          </cell>
          <cell r="C651" t="str">
            <v>Ecostat S</v>
          </cell>
          <cell r="D651" t="str">
            <v>Thermostatic mixer 37 l/min for concealed installation</v>
          </cell>
          <cell r="E651" t="str">
            <v>chrome</v>
          </cell>
          <cell r="F651">
            <v>259.10000000000002</v>
          </cell>
          <cell r="G651" t="str">
            <v>6.35</v>
          </cell>
          <cell r="H651" t="str">
            <v/>
          </cell>
          <cell r="I651" t="str">
            <v/>
          </cell>
        </row>
        <row r="652">
          <cell r="A652">
            <v>15756000</v>
          </cell>
          <cell r="B652" t="str">
            <v>HG</v>
          </cell>
          <cell r="C652" t="str">
            <v>Ecostat S</v>
          </cell>
          <cell r="D652" t="str">
            <v>Thermostatic mixer highflow 59 l/ min for concealed installation</v>
          </cell>
          <cell r="E652" t="str">
            <v>chrome</v>
          </cell>
          <cell r="F652">
            <v>420.90000000000003</v>
          </cell>
          <cell r="G652" t="str">
            <v>6.35</v>
          </cell>
          <cell r="H652" t="str">
            <v/>
          </cell>
          <cell r="I652" t="str">
            <v/>
          </cell>
        </row>
        <row r="653">
          <cell r="A653">
            <v>15757000</v>
          </cell>
          <cell r="B653" t="str">
            <v>HG</v>
          </cell>
          <cell r="C653" t="str">
            <v>Ecostat S</v>
          </cell>
          <cell r="D653" t="str">
            <v>Thermostatic mixer for concealed installation for 1 function</v>
          </cell>
          <cell r="E653" t="str">
            <v>chrome</v>
          </cell>
          <cell r="F653">
            <v>420.90000000000003</v>
          </cell>
          <cell r="G653" t="str">
            <v>4.36</v>
          </cell>
          <cell r="H653" t="str">
            <v/>
          </cell>
          <cell r="I653" t="str">
            <v/>
          </cell>
        </row>
        <row r="654">
          <cell r="A654">
            <v>15758000</v>
          </cell>
          <cell r="B654" t="str">
            <v>HG</v>
          </cell>
          <cell r="C654" t="str">
            <v>Ecostat S</v>
          </cell>
          <cell r="D654" t="str">
            <v>Thermostatic mixer for concealed installation for 2 functions</v>
          </cell>
          <cell r="E654" t="str">
            <v>chrome</v>
          </cell>
          <cell r="F654">
            <v>472.70000000000005</v>
          </cell>
          <cell r="G654" t="str">
            <v>6.36</v>
          </cell>
          <cell r="H654" t="str">
            <v/>
          </cell>
          <cell r="I654" t="str">
            <v/>
          </cell>
        </row>
        <row r="655">
          <cell r="A655">
            <v>15760000</v>
          </cell>
          <cell r="B655" t="str">
            <v>HG</v>
          </cell>
          <cell r="C655" t="str">
            <v>ShowerSelect</v>
          </cell>
          <cell r="D655" t="str">
            <v>Thermostatic mixer highflow for concealed installation</v>
          </cell>
          <cell r="E655" t="str">
            <v>chrome</v>
          </cell>
          <cell r="F655">
            <v>439.70000000000005</v>
          </cell>
          <cell r="G655" t="str">
            <v>6.26</v>
          </cell>
          <cell r="H655" t="str">
            <v/>
          </cell>
          <cell r="I655" t="str">
            <v/>
          </cell>
        </row>
        <row r="656">
          <cell r="A656">
            <v>15761000</v>
          </cell>
          <cell r="B656" t="str">
            <v>HG</v>
          </cell>
          <cell r="C656" t="str">
            <v>ShowerSelect</v>
          </cell>
          <cell r="D656" t="str">
            <v>Thermostatic mixer highflow for concealed installation for 1 function and additional outlet</v>
          </cell>
          <cell r="E656" t="str">
            <v>chrome</v>
          </cell>
          <cell r="F656">
            <v>608.6</v>
          </cell>
          <cell r="G656" t="str">
            <v>6.27</v>
          </cell>
          <cell r="H656" t="str">
            <v/>
          </cell>
          <cell r="I656" t="str">
            <v/>
          </cell>
        </row>
        <row r="657">
          <cell r="A657">
            <v>15762000</v>
          </cell>
          <cell r="B657" t="str">
            <v>HG</v>
          </cell>
          <cell r="C657" t="str">
            <v>ShowerSelect</v>
          </cell>
          <cell r="D657" t="str">
            <v>Thermostatic mixer for concealed installation for 1 function</v>
          </cell>
          <cell r="E657" t="str">
            <v>chrome</v>
          </cell>
          <cell r="F657">
            <v>608.6</v>
          </cell>
          <cell r="G657" t="str">
            <v>6.25</v>
          </cell>
          <cell r="H657" t="str">
            <v/>
          </cell>
          <cell r="I657" t="str">
            <v/>
          </cell>
        </row>
        <row r="658">
          <cell r="A658">
            <v>15763000</v>
          </cell>
          <cell r="B658" t="str">
            <v>HG</v>
          </cell>
          <cell r="C658" t="str">
            <v>ShowerSelect</v>
          </cell>
          <cell r="D658" t="str">
            <v>Thermostatic mixer for concealed installation for 2 functions</v>
          </cell>
          <cell r="E658" t="str">
            <v>chrome</v>
          </cell>
          <cell r="F658">
            <v>662.5</v>
          </cell>
          <cell r="G658" t="str">
            <v>6.25</v>
          </cell>
          <cell r="H658" t="str">
            <v/>
          </cell>
          <cell r="I658" t="str">
            <v/>
          </cell>
        </row>
        <row r="659">
          <cell r="A659">
            <v>15764000</v>
          </cell>
          <cell r="B659" t="str">
            <v>HG</v>
          </cell>
          <cell r="C659" t="str">
            <v>ShowerSelect</v>
          </cell>
          <cell r="D659" t="str">
            <v>Valve for concealed installation for 3 functions</v>
          </cell>
          <cell r="E659" t="str">
            <v>chrome</v>
          </cell>
          <cell r="F659">
            <v>439.70000000000005</v>
          </cell>
          <cell r="G659" t="str">
            <v>6.27</v>
          </cell>
          <cell r="H659" t="str">
            <v/>
          </cell>
          <cell r="I659" t="str">
            <v/>
          </cell>
        </row>
        <row r="660">
          <cell r="A660">
            <v>15765000</v>
          </cell>
          <cell r="B660" t="str">
            <v>HG</v>
          </cell>
          <cell r="C660" t="str">
            <v>ShowerSelect</v>
          </cell>
          <cell r="D660" t="str">
            <v>Thermostatic mixer for concealed installation for 2 functions with Fixfit and porter unit</v>
          </cell>
          <cell r="E660" t="str">
            <v>chrome</v>
          </cell>
          <cell r="F660">
            <v>814.1</v>
          </cell>
          <cell r="G660" t="str">
            <v>6.26</v>
          </cell>
          <cell r="H660" t="str">
            <v/>
          </cell>
          <cell r="I660" t="str">
            <v/>
          </cell>
        </row>
        <row r="661">
          <cell r="A661">
            <v>15767000</v>
          </cell>
          <cell r="B661" t="str">
            <v>HG</v>
          </cell>
          <cell r="C661" t="str">
            <v>ShowerSelect</v>
          </cell>
          <cell r="D661" t="str">
            <v>Mixer for concealed installation for 1 function</v>
          </cell>
          <cell r="E661" t="str">
            <v>chrome</v>
          </cell>
          <cell r="F661">
            <v>509</v>
          </cell>
          <cell r="G661" t="str">
            <v>6.28</v>
          </cell>
          <cell r="H661" t="str">
            <v/>
          </cell>
          <cell r="I661" t="str">
            <v/>
          </cell>
        </row>
        <row r="662">
          <cell r="A662">
            <v>15768000</v>
          </cell>
          <cell r="B662" t="str">
            <v>HG</v>
          </cell>
          <cell r="C662" t="str">
            <v>ShowerSelect</v>
          </cell>
          <cell r="D662" t="str">
            <v>Mixer for concealed installation for 2 functions</v>
          </cell>
          <cell r="E662" t="str">
            <v>chrome</v>
          </cell>
          <cell r="F662">
            <v>563.30000000000007</v>
          </cell>
          <cell r="G662" t="str">
            <v>6.28</v>
          </cell>
          <cell r="H662" t="str">
            <v/>
          </cell>
          <cell r="I662" t="str">
            <v/>
          </cell>
        </row>
        <row r="663">
          <cell r="A663">
            <v>15771000</v>
          </cell>
          <cell r="B663" t="str">
            <v>HG</v>
          </cell>
          <cell r="C663" t="str">
            <v>PuraVida</v>
          </cell>
          <cell r="D663" t="str">
            <v>Thermostatic mixer for concealed installation with shut-off/ diverter valve</v>
          </cell>
          <cell r="E663" t="str">
            <v>chrome</v>
          </cell>
          <cell r="F663">
            <v>1080.6999999999998</v>
          </cell>
          <cell r="G663" t="str">
            <v>6.32</v>
          </cell>
          <cell r="H663" t="str">
            <v/>
          </cell>
          <cell r="I663" t="str">
            <v/>
          </cell>
        </row>
        <row r="664">
          <cell r="A664">
            <v>15771400</v>
          </cell>
          <cell r="B664" t="str">
            <v>HG</v>
          </cell>
          <cell r="C664" t="str">
            <v>PuraVida</v>
          </cell>
          <cell r="D664" t="str">
            <v>Thermostatic mixer for concealed installation with shut-off/ diverter valve</v>
          </cell>
          <cell r="E664" t="str">
            <v>white/chrome</v>
          </cell>
          <cell r="F664">
            <v>1080.6999999999998</v>
          </cell>
          <cell r="G664" t="str">
            <v>6.32</v>
          </cell>
          <cell r="H664" t="str">
            <v/>
          </cell>
          <cell r="I664" t="str">
            <v/>
          </cell>
        </row>
        <row r="665">
          <cell r="A665">
            <v>15772000</v>
          </cell>
          <cell r="B665" t="str">
            <v>HG</v>
          </cell>
          <cell r="C665" t="str">
            <v>PuraVida</v>
          </cell>
          <cell r="D665" t="str">
            <v>Thermostatic mixer highflow 59 l/min for concealed installation</v>
          </cell>
          <cell r="E665" t="str">
            <v>chrome</v>
          </cell>
          <cell r="F665">
            <v>829.9</v>
          </cell>
          <cell r="G665" t="str">
            <v>6.32</v>
          </cell>
          <cell r="H665" t="str">
            <v/>
          </cell>
          <cell r="I665" t="str">
            <v/>
          </cell>
        </row>
        <row r="666">
          <cell r="A666">
            <v>15772400</v>
          </cell>
          <cell r="B666" t="str">
            <v>HG</v>
          </cell>
          <cell r="C666" t="str">
            <v>PuraVida</v>
          </cell>
          <cell r="D666" t="str">
            <v>Thermostatic mixer highflow 59 l/min for concealed installation</v>
          </cell>
          <cell r="E666" t="str">
            <v>white/chrome</v>
          </cell>
          <cell r="F666">
            <v>829.9</v>
          </cell>
          <cell r="G666" t="str">
            <v>6.32</v>
          </cell>
          <cell r="H666" t="str">
            <v/>
          </cell>
          <cell r="I666" t="str">
            <v/>
          </cell>
        </row>
        <row r="667">
          <cell r="A667">
            <v>15775000</v>
          </cell>
          <cell r="B667" t="str">
            <v>HG</v>
          </cell>
          <cell r="C667" t="str">
            <v>PuraVida</v>
          </cell>
          <cell r="D667" t="str">
            <v>Thermostatic mixer for concealed installation with shut-off valve</v>
          </cell>
          <cell r="E667" t="str">
            <v>chrome</v>
          </cell>
          <cell r="F667">
            <v>962.4</v>
          </cell>
          <cell r="G667" t="str">
            <v>6.32</v>
          </cell>
          <cell r="H667" t="str">
            <v/>
          </cell>
          <cell r="I667" t="str">
            <v/>
          </cell>
        </row>
        <row r="668">
          <cell r="A668">
            <v>15775400</v>
          </cell>
          <cell r="B668" t="str">
            <v>HG</v>
          </cell>
          <cell r="C668" t="str">
            <v>PuraVida</v>
          </cell>
          <cell r="D668" t="str">
            <v>Thermostatic mixer for concealed installation with shut-off valve</v>
          </cell>
          <cell r="E668" t="str">
            <v>white/chrome</v>
          </cell>
          <cell r="F668">
            <v>962.4</v>
          </cell>
          <cell r="G668" t="str">
            <v>6.32</v>
          </cell>
          <cell r="H668" t="str">
            <v/>
          </cell>
          <cell r="I668" t="str">
            <v/>
          </cell>
        </row>
        <row r="669">
          <cell r="A669">
            <v>15777000</v>
          </cell>
          <cell r="B669" t="str">
            <v>HG</v>
          </cell>
          <cell r="C669" t="str">
            <v>PuraVida</v>
          </cell>
          <cell r="D669" t="str">
            <v>iControl shut-off/ diverter valve for concealed installation for 3 functions</v>
          </cell>
          <cell r="E669" t="str">
            <v>chrome</v>
          </cell>
          <cell r="F669">
            <v>389.3</v>
          </cell>
          <cell r="G669" t="str">
            <v>6.33</v>
          </cell>
          <cell r="H669" t="str">
            <v/>
          </cell>
          <cell r="I669" t="str">
            <v/>
          </cell>
        </row>
        <row r="670">
          <cell r="A670">
            <v>15777400</v>
          </cell>
          <cell r="B670" t="str">
            <v>HG</v>
          </cell>
          <cell r="C670" t="str">
            <v>PuraVida</v>
          </cell>
          <cell r="D670" t="str">
            <v>iControl shut-off/ diverter valve for concealed installation for 3 functions</v>
          </cell>
          <cell r="E670" t="str">
            <v>white/chrome</v>
          </cell>
          <cell r="F670">
            <v>389.3</v>
          </cell>
          <cell r="G670" t="str">
            <v/>
          </cell>
          <cell r="H670" t="str">
            <v/>
          </cell>
          <cell r="I670" t="str">
            <v>Phasing out 31 December 2017</v>
          </cell>
        </row>
        <row r="671">
          <cell r="A671">
            <v>15840180</v>
          </cell>
          <cell r="B671" t="str">
            <v>HG</v>
          </cell>
          <cell r="C671" t="str">
            <v/>
          </cell>
          <cell r="D671" t="str">
            <v>Basic set for RainBrain finish set</v>
          </cell>
          <cell r="E671" t="str">
            <v>n.a.</v>
          </cell>
          <cell r="F671">
            <v>454.3</v>
          </cell>
          <cell r="G671" t="str">
            <v/>
          </cell>
          <cell r="H671" t="str">
            <v/>
          </cell>
          <cell r="I671" t="str">
            <v>Phasing out 31 December 2017</v>
          </cell>
        </row>
        <row r="672">
          <cell r="A672">
            <v>15930180</v>
          </cell>
          <cell r="B672" t="str">
            <v>HG</v>
          </cell>
          <cell r="C672" t="str">
            <v/>
          </cell>
          <cell r="D672" t="str">
            <v>Basic set for Quattro four-way diverter valve for concealed installation</v>
          </cell>
          <cell r="E672" t="str">
            <v>n.a.</v>
          </cell>
          <cell r="F672">
            <v>250.9</v>
          </cell>
          <cell r="G672" t="str">
            <v>4.36</v>
          </cell>
          <cell r="H672" t="str">
            <v>1.17</v>
          </cell>
          <cell r="I672" t="str">
            <v/>
          </cell>
        </row>
        <row r="673">
          <cell r="A673">
            <v>15932000</v>
          </cell>
          <cell r="B673" t="str">
            <v>HG</v>
          </cell>
          <cell r="C673" t="str">
            <v/>
          </cell>
          <cell r="D673" t="str">
            <v>Trio/ Quattro S shut-off/ diverter valve for concealed installation</v>
          </cell>
          <cell r="E673" t="str">
            <v>chrome</v>
          </cell>
          <cell r="F673">
            <v>112.1</v>
          </cell>
          <cell r="G673" t="str">
            <v>4.36</v>
          </cell>
          <cell r="H673" t="str">
            <v/>
          </cell>
          <cell r="I673" t="str">
            <v/>
          </cell>
        </row>
        <row r="674">
          <cell r="A674">
            <v>15937000</v>
          </cell>
          <cell r="B674" t="str">
            <v>HG</v>
          </cell>
          <cell r="C674" t="str">
            <v>PuraVida</v>
          </cell>
          <cell r="D674" t="str">
            <v>Trio/ Quattro shut-off/ diverter valve for concealed installation</v>
          </cell>
          <cell r="E674" t="str">
            <v>chrome</v>
          </cell>
          <cell r="F674">
            <v>187.9</v>
          </cell>
          <cell r="G674" t="str">
            <v/>
          </cell>
          <cell r="H674" t="str">
            <v/>
          </cell>
          <cell r="I674" t="str">
            <v>Phasing out 31 December 2017</v>
          </cell>
        </row>
        <row r="675">
          <cell r="A675">
            <v>15937400</v>
          </cell>
          <cell r="B675" t="str">
            <v>HG</v>
          </cell>
          <cell r="C675" t="str">
            <v>PuraVida</v>
          </cell>
          <cell r="D675" t="str">
            <v>Trio/ Quattro shut-off/ diverter valve for concealed installation</v>
          </cell>
          <cell r="E675" t="str">
            <v>white/chrome</v>
          </cell>
          <cell r="F675">
            <v>187.9</v>
          </cell>
          <cell r="G675" t="str">
            <v/>
          </cell>
          <cell r="H675" t="str">
            <v/>
          </cell>
          <cell r="I675" t="str">
            <v>Phasing out 31 December 2017</v>
          </cell>
        </row>
        <row r="676">
          <cell r="A676">
            <v>15947180</v>
          </cell>
          <cell r="B676" t="str">
            <v>HG</v>
          </cell>
          <cell r="C676" t="str">
            <v>Raindance</v>
          </cell>
          <cell r="D676" t="str">
            <v>Basic set for Raindance Rainfall 240 Air 3jet overhead shower with lighting</v>
          </cell>
          <cell r="E676" t="str">
            <v>n.a.</v>
          </cell>
          <cell r="F676">
            <v>226.4</v>
          </cell>
          <cell r="G676" t="str">
            <v>4.20</v>
          </cell>
          <cell r="H676" t="str">
            <v/>
          </cell>
          <cell r="I676" t="str">
            <v/>
          </cell>
        </row>
        <row r="677">
          <cell r="A677">
            <v>15956000</v>
          </cell>
          <cell r="B677" t="str">
            <v>HG</v>
          </cell>
          <cell r="C677" t="str">
            <v/>
          </cell>
          <cell r="D677" t="str">
            <v>iControl flushing board</v>
          </cell>
          <cell r="E677" t="str">
            <v>chrome</v>
          </cell>
          <cell r="F677">
            <v>54.4</v>
          </cell>
          <cell r="G677" t="str">
            <v>7.5</v>
          </cell>
          <cell r="H677" t="str">
            <v/>
          </cell>
          <cell r="I677" t="str">
            <v/>
          </cell>
        </row>
        <row r="678">
          <cell r="A678">
            <v>15970180</v>
          </cell>
          <cell r="B678" t="str">
            <v>HG</v>
          </cell>
          <cell r="C678" t="str">
            <v/>
          </cell>
          <cell r="D678" t="str">
            <v>Basic set 130 l/min for shut-off valve for concealed installation spindle, DN20</v>
          </cell>
          <cell r="E678" t="str">
            <v>n.a.</v>
          </cell>
          <cell r="F678">
            <v>87.6</v>
          </cell>
          <cell r="G678" t="str">
            <v>4.23</v>
          </cell>
          <cell r="H678" t="str">
            <v>1.16</v>
          </cell>
          <cell r="I678" t="str">
            <v/>
          </cell>
        </row>
        <row r="679">
          <cell r="A679">
            <v>15972000</v>
          </cell>
          <cell r="B679" t="str">
            <v>HG</v>
          </cell>
          <cell r="C679" t="str">
            <v/>
          </cell>
          <cell r="D679" t="str">
            <v>Shut-off valve S for concealed installation</v>
          </cell>
          <cell r="E679" t="str">
            <v>chrome</v>
          </cell>
          <cell r="F679">
            <v>83.8</v>
          </cell>
          <cell r="G679" t="str">
            <v>4.36</v>
          </cell>
          <cell r="H679" t="str">
            <v>11.38</v>
          </cell>
          <cell r="I679" t="str">
            <v/>
          </cell>
        </row>
        <row r="680">
          <cell r="A680">
            <v>15973180</v>
          </cell>
          <cell r="B680" t="str">
            <v>HG</v>
          </cell>
          <cell r="C680" t="str">
            <v/>
          </cell>
          <cell r="D680" t="str">
            <v>Basic set 52 l/min for shut-off valve for concealed installation spindle, DN15</v>
          </cell>
          <cell r="E680" t="str">
            <v>n.a.</v>
          </cell>
          <cell r="F680">
            <v>80.699999999999989</v>
          </cell>
          <cell r="G680" t="str">
            <v>4.35</v>
          </cell>
          <cell r="H680" t="str">
            <v>1.17</v>
          </cell>
          <cell r="I680" t="str">
            <v/>
          </cell>
        </row>
        <row r="681">
          <cell r="A681">
            <v>15974180</v>
          </cell>
          <cell r="B681" t="str">
            <v>HG</v>
          </cell>
          <cell r="C681" t="str">
            <v/>
          </cell>
          <cell r="D681" t="str">
            <v>Basic set 40 l/min for shut-off valve for concealed installation ceramic, DN15</v>
          </cell>
          <cell r="E681" t="str">
            <v>n.a.</v>
          </cell>
          <cell r="F681">
            <v>84.3</v>
          </cell>
          <cell r="G681" t="str">
            <v>4.35</v>
          </cell>
          <cell r="H681" t="str">
            <v>1.16</v>
          </cell>
          <cell r="I681" t="str">
            <v/>
          </cell>
        </row>
        <row r="682">
          <cell r="A682">
            <v>15978000</v>
          </cell>
          <cell r="B682" t="str">
            <v>HG</v>
          </cell>
          <cell r="C682" t="str">
            <v>PuraVida</v>
          </cell>
          <cell r="D682" t="str">
            <v>Shut-off valve for concealed installation</v>
          </cell>
          <cell r="E682" t="str">
            <v>chrome</v>
          </cell>
          <cell r="F682">
            <v>131.6</v>
          </cell>
          <cell r="G682" t="str">
            <v>6.33</v>
          </cell>
          <cell r="H682" t="str">
            <v/>
          </cell>
          <cell r="I682" t="str">
            <v/>
          </cell>
        </row>
        <row r="683">
          <cell r="A683">
            <v>15978400</v>
          </cell>
          <cell r="B683" t="str">
            <v>HG</v>
          </cell>
          <cell r="C683" t="str">
            <v>PuraVida</v>
          </cell>
          <cell r="D683" t="str">
            <v>Shut-off valve for concealed installation</v>
          </cell>
          <cell r="E683" t="str">
            <v>white/chrome</v>
          </cell>
          <cell r="F683">
            <v>131.6</v>
          </cell>
          <cell r="G683" t="str">
            <v>6.33</v>
          </cell>
          <cell r="H683" t="str">
            <v/>
          </cell>
          <cell r="I683" t="str">
            <v/>
          </cell>
        </row>
        <row r="684">
          <cell r="A684">
            <v>15981180</v>
          </cell>
          <cell r="B684" t="str">
            <v>HG</v>
          </cell>
          <cell r="C684" t="str">
            <v/>
          </cell>
          <cell r="D684" t="str">
            <v>Basic set for Trio shut-off/ diverter valve for concealed installation</v>
          </cell>
          <cell r="E684" t="str">
            <v>n.a.</v>
          </cell>
          <cell r="F684">
            <v>153.9</v>
          </cell>
          <cell r="G684" t="str">
            <v>4.36</v>
          </cell>
          <cell r="H684" t="str">
            <v>1.17</v>
          </cell>
          <cell r="I684" t="str">
            <v/>
          </cell>
        </row>
        <row r="685">
          <cell r="A685">
            <v>15984180</v>
          </cell>
          <cell r="B685" t="str">
            <v>HG</v>
          </cell>
          <cell r="C685" t="str">
            <v/>
          </cell>
          <cell r="D685" t="str">
            <v>Basic set for Trio diverter valve for concealed installation</v>
          </cell>
          <cell r="E685" t="str">
            <v>n.a.</v>
          </cell>
          <cell r="F685">
            <v>148.9</v>
          </cell>
          <cell r="G685" t="str">
            <v>8.17</v>
          </cell>
          <cell r="H685" t="str">
            <v/>
          </cell>
          <cell r="I685" t="str">
            <v/>
          </cell>
        </row>
        <row r="686">
          <cell r="A686">
            <v>16180180</v>
          </cell>
          <cell r="B686" t="str">
            <v>AX</v>
          </cell>
          <cell r="C686" t="str">
            <v/>
          </cell>
          <cell r="D686" t="str">
            <v>Basic set for Axor electronic basin mixer for concealed installation wall-mounted</v>
          </cell>
          <cell r="E686" t="str">
            <v>n.a.</v>
          </cell>
          <cell r="F686">
            <v>283.90000000000003</v>
          </cell>
          <cell r="G686" t="str">
            <v/>
          </cell>
          <cell r="H686" t="str">
            <v>13.5</v>
          </cell>
          <cell r="I686" t="str">
            <v/>
          </cell>
        </row>
        <row r="687">
          <cell r="A687">
            <v>16182180</v>
          </cell>
          <cell r="B687" t="str">
            <v>AX</v>
          </cell>
          <cell r="C687" t="str">
            <v>AXOR Uno</v>
          </cell>
          <cell r="D687" t="str">
            <v>Basic set for AXOR electronic wash basin mixer</v>
          </cell>
          <cell r="E687" t="str">
            <v>n.a.</v>
          </cell>
          <cell r="F687">
            <v>253</v>
          </cell>
          <cell r="I687" t="str">
            <v>Available from July 2017</v>
          </cell>
        </row>
        <row r="688">
          <cell r="A688">
            <v>16261000</v>
          </cell>
          <cell r="B688" t="str">
            <v>AX</v>
          </cell>
          <cell r="C688" t="str">
            <v>Axor Montreux</v>
          </cell>
          <cell r="D688" t="str">
            <v>Thermostatic shower mixer for exposed installation</v>
          </cell>
          <cell r="E688" t="str">
            <v>chrome</v>
          </cell>
          <cell r="F688">
            <v>388.8</v>
          </cell>
          <cell r="G688" t="str">
            <v/>
          </cell>
          <cell r="H688" t="str">
            <v>10.12</v>
          </cell>
          <cell r="I688" t="str">
            <v/>
          </cell>
        </row>
        <row r="689">
          <cell r="A689" t="str">
            <v>16261XXX</v>
          </cell>
          <cell r="B689" t="str">
            <v>AX</v>
          </cell>
          <cell r="C689" t="str">
            <v>Axor Montreux</v>
          </cell>
          <cell r="D689" t="str">
            <v>Thermostatic shower mixer for exposed installation</v>
          </cell>
          <cell r="E689" t="str">
            <v>Special Finishes</v>
          </cell>
          <cell r="F689">
            <v>583.20000000000005</v>
          </cell>
          <cell r="G689" t="str">
            <v/>
          </cell>
          <cell r="H689">
            <v>10.119999999999999</v>
          </cell>
          <cell r="I689" t="str">
            <v/>
          </cell>
        </row>
        <row r="690">
          <cell r="A690">
            <v>16261820</v>
          </cell>
          <cell r="B690" t="str">
            <v>AX</v>
          </cell>
          <cell r="C690" t="str">
            <v>Axor Montreux</v>
          </cell>
          <cell r="D690" t="str">
            <v>Thermostatic shower mixer for exposed installation</v>
          </cell>
          <cell r="E690" t="str">
            <v>Brushed Nickel</v>
          </cell>
          <cell r="F690">
            <v>583.20000000000005</v>
          </cell>
          <cell r="G690" t="str">
            <v/>
          </cell>
          <cell r="H690" t="str">
            <v>10.12</v>
          </cell>
          <cell r="I690" t="str">
            <v/>
          </cell>
        </row>
        <row r="691">
          <cell r="A691">
            <v>16320000</v>
          </cell>
          <cell r="B691" t="str">
            <v>AX</v>
          </cell>
          <cell r="C691" t="str">
            <v>Axor Montreux</v>
          </cell>
          <cell r="D691" t="str">
            <v>Montreux 1jet hand shower</v>
          </cell>
          <cell r="E691" t="str">
            <v>chrome</v>
          </cell>
          <cell r="F691">
            <v>174.9</v>
          </cell>
          <cell r="G691" t="str">
            <v/>
          </cell>
          <cell r="H691" t="str">
            <v>11.45</v>
          </cell>
          <cell r="I691" t="str">
            <v/>
          </cell>
        </row>
        <row r="692">
          <cell r="A692" t="str">
            <v>16320XXX</v>
          </cell>
          <cell r="B692" t="str">
            <v>AX</v>
          </cell>
          <cell r="C692" t="str">
            <v>Axor Montreux</v>
          </cell>
          <cell r="D692" t="str">
            <v>Montreux 1jet hand shower</v>
          </cell>
          <cell r="E692" t="str">
            <v>Special Finishes</v>
          </cell>
          <cell r="F692">
            <v>262.40000000000003</v>
          </cell>
          <cell r="G692" t="str">
            <v/>
          </cell>
          <cell r="H692">
            <v>11.45</v>
          </cell>
          <cell r="I692" t="str">
            <v/>
          </cell>
        </row>
        <row r="693">
          <cell r="A693">
            <v>16320820</v>
          </cell>
          <cell r="B693" t="str">
            <v>AX</v>
          </cell>
          <cell r="C693" t="str">
            <v>Axor Montreux</v>
          </cell>
          <cell r="D693" t="str">
            <v>Montreux 1jet hand shower</v>
          </cell>
          <cell r="E693" t="str">
            <v>Brushed Nickel</v>
          </cell>
          <cell r="F693">
            <v>262.40000000000003</v>
          </cell>
          <cell r="G693" t="str">
            <v/>
          </cell>
          <cell r="H693" t="str">
            <v>11.45</v>
          </cell>
          <cell r="I693" t="str">
            <v/>
          </cell>
        </row>
        <row r="694">
          <cell r="A694">
            <v>16325000</v>
          </cell>
          <cell r="B694" t="str">
            <v>AX</v>
          </cell>
          <cell r="C694" t="str">
            <v>Axor Montreux</v>
          </cell>
          <cell r="D694" t="str">
            <v>Shower holder</v>
          </cell>
          <cell r="E694" t="str">
            <v>chrome</v>
          </cell>
          <cell r="F694">
            <v>90.199999999999989</v>
          </cell>
          <cell r="G694" t="str">
            <v/>
          </cell>
          <cell r="H694" t="str">
            <v>10.11</v>
          </cell>
          <cell r="I694" t="str">
            <v/>
          </cell>
        </row>
        <row r="695">
          <cell r="A695" t="str">
            <v>16325XXX</v>
          </cell>
          <cell r="B695" t="str">
            <v>AX</v>
          </cell>
          <cell r="C695" t="str">
            <v>Axor Montreux</v>
          </cell>
          <cell r="D695" t="str">
            <v>Shower holder</v>
          </cell>
          <cell r="E695" t="str">
            <v>Special Finishes</v>
          </cell>
          <cell r="F695">
            <v>135.30000000000001</v>
          </cell>
          <cell r="G695" t="str">
            <v/>
          </cell>
          <cell r="H695">
            <v>10.11</v>
          </cell>
          <cell r="I695" t="str">
            <v/>
          </cell>
        </row>
        <row r="696">
          <cell r="A696">
            <v>16325820</v>
          </cell>
          <cell r="B696" t="str">
            <v>AX</v>
          </cell>
          <cell r="C696" t="str">
            <v>Axor Montreux</v>
          </cell>
          <cell r="D696" t="str">
            <v>Shower holder</v>
          </cell>
          <cell r="E696" t="str">
            <v>Brushed Nickel</v>
          </cell>
          <cell r="F696">
            <v>135.30000000000001</v>
          </cell>
          <cell r="G696" t="str">
            <v/>
          </cell>
          <cell r="H696" t="str">
            <v>10.11</v>
          </cell>
          <cell r="I696" t="str">
            <v/>
          </cell>
        </row>
        <row r="697">
          <cell r="A697">
            <v>16502000</v>
          </cell>
          <cell r="B697" t="str">
            <v>AX</v>
          </cell>
          <cell r="C697" t="str">
            <v>Axor Montreux</v>
          </cell>
          <cell r="D697" t="str">
            <v>2-handle basin mixer 210 with pop-up waste set</v>
          </cell>
          <cell r="E697" t="str">
            <v>chrome</v>
          </cell>
          <cell r="F697">
            <v>523.5</v>
          </cell>
          <cell r="G697" t="str">
            <v/>
          </cell>
          <cell r="H697" t="str">
            <v>10.2</v>
          </cell>
          <cell r="I697" t="str">
            <v/>
          </cell>
        </row>
        <row r="698">
          <cell r="A698" t="str">
            <v>16502XXX</v>
          </cell>
          <cell r="B698" t="str">
            <v>AX</v>
          </cell>
          <cell r="C698" t="str">
            <v>Axor Montreux</v>
          </cell>
          <cell r="D698" t="str">
            <v>2-handle basin mixer 210 with pop-up waste set</v>
          </cell>
          <cell r="E698" t="str">
            <v>Special Finishes</v>
          </cell>
          <cell r="F698">
            <v>785.30000000000007</v>
          </cell>
          <cell r="G698" t="str">
            <v/>
          </cell>
          <cell r="H698">
            <v>10.199999999999999</v>
          </cell>
          <cell r="I698" t="str">
            <v/>
          </cell>
        </row>
        <row r="699">
          <cell r="A699">
            <v>16502820</v>
          </cell>
          <cell r="B699" t="str">
            <v>AX</v>
          </cell>
          <cell r="C699" t="str">
            <v>Axor Montreux</v>
          </cell>
          <cell r="D699" t="str">
            <v>2-handle basin mixer 210 with pop-up waste set</v>
          </cell>
          <cell r="E699" t="str">
            <v>Brushed Nickel</v>
          </cell>
          <cell r="F699">
            <v>785.30000000000007</v>
          </cell>
          <cell r="G699" t="str">
            <v/>
          </cell>
          <cell r="H699" t="str">
            <v>10.2</v>
          </cell>
        </row>
        <row r="700">
          <cell r="A700">
            <v>16505000</v>
          </cell>
          <cell r="B700" t="str">
            <v>AX</v>
          </cell>
          <cell r="C700" t="str">
            <v>Axor Montreux</v>
          </cell>
          <cell r="D700" t="str">
            <v>2-handle basin mixer 160 with pop-up waste set for hand washbasins</v>
          </cell>
          <cell r="E700" t="str">
            <v>chrome</v>
          </cell>
          <cell r="F700">
            <v>523.5</v>
          </cell>
          <cell r="G700" t="str">
            <v/>
          </cell>
          <cell r="H700" t="str">
            <v>10.3</v>
          </cell>
          <cell r="I700" t="str">
            <v/>
          </cell>
        </row>
        <row r="701">
          <cell r="A701" t="str">
            <v>16505XXX</v>
          </cell>
          <cell r="B701" t="str">
            <v>AX</v>
          </cell>
          <cell r="C701" t="str">
            <v>Axor Montreux</v>
          </cell>
          <cell r="D701" t="str">
            <v>2-handle basin mixer 160 with pop-up waste set for hand washbasins</v>
          </cell>
          <cell r="E701" t="str">
            <v>Special Finishes</v>
          </cell>
          <cell r="F701">
            <v>785.30000000000007</v>
          </cell>
          <cell r="G701" t="str">
            <v/>
          </cell>
          <cell r="H701">
            <v>10.3</v>
          </cell>
          <cell r="I701" t="str">
            <v/>
          </cell>
        </row>
        <row r="702">
          <cell r="A702">
            <v>16505820</v>
          </cell>
          <cell r="B702" t="str">
            <v>AX</v>
          </cell>
          <cell r="C702" t="str">
            <v>Axor Montreux</v>
          </cell>
          <cell r="D702" t="str">
            <v>2-handle basin mixer 160 with pop-up waste set for hand washbasins</v>
          </cell>
          <cell r="E702" t="str">
            <v>Brushed Nickel</v>
          </cell>
          <cell r="F702">
            <v>785.30000000000007</v>
          </cell>
          <cell r="G702" t="str">
            <v/>
          </cell>
          <cell r="H702" t="str">
            <v>10.3</v>
          </cell>
          <cell r="I702" t="str">
            <v/>
          </cell>
        </row>
        <row r="703">
          <cell r="A703">
            <v>16506000</v>
          </cell>
          <cell r="B703" t="str">
            <v>AX</v>
          </cell>
          <cell r="C703" t="str">
            <v>Axor Montreux</v>
          </cell>
          <cell r="D703" t="str">
            <v>2-handle basin mixer without pull-rod</v>
          </cell>
          <cell r="E703" t="str">
            <v>chrome</v>
          </cell>
          <cell r="F703">
            <v>523.5</v>
          </cell>
          <cell r="G703" t="str">
            <v/>
          </cell>
          <cell r="H703" t="str">
            <v>10.2</v>
          </cell>
          <cell r="I703" t="str">
            <v/>
          </cell>
        </row>
        <row r="704">
          <cell r="A704" t="str">
            <v>16506XXX</v>
          </cell>
          <cell r="B704" t="str">
            <v>AX</v>
          </cell>
          <cell r="C704" t="str">
            <v>Axor Montreux</v>
          </cell>
          <cell r="D704" t="str">
            <v>2-handle basin mixer without pull-rod</v>
          </cell>
          <cell r="E704" t="str">
            <v>Special Finishes</v>
          </cell>
          <cell r="F704">
            <v>785.30000000000007</v>
          </cell>
          <cell r="G704" t="str">
            <v/>
          </cell>
          <cell r="H704">
            <v>10.199999999999999</v>
          </cell>
          <cell r="I704" t="str">
            <v/>
          </cell>
        </row>
        <row r="705">
          <cell r="A705">
            <v>16506820</v>
          </cell>
          <cell r="B705" t="str">
            <v>AX</v>
          </cell>
          <cell r="C705" t="str">
            <v>Axor Montreux</v>
          </cell>
          <cell r="D705" t="str">
            <v>2-handle basin mixer without pull-rod</v>
          </cell>
          <cell r="E705" t="str">
            <v>Brushed Nickel</v>
          </cell>
          <cell r="F705">
            <v>785.30000000000007</v>
          </cell>
          <cell r="G705" t="str">
            <v/>
          </cell>
          <cell r="H705" t="str">
            <v>10.2</v>
          </cell>
          <cell r="I705" t="str">
            <v/>
          </cell>
        </row>
        <row r="706">
          <cell r="A706">
            <v>16510000</v>
          </cell>
          <cell r="B706" t="str">
            <v>AX</v>
          </cell>
          <cell r="C706" t="str">
            <v>Axor Montreux</v>
          </cell>
          <cell r="D706" t="str">
            <v>2-handle basin mixer 220 with pop-up waste set</v>
          </cell>
          <cell r="E706" t="str">
            <v>chrome</v>
          </cell>
          <cell r="F706">
            <v>846.7</v>
          </cell>
          <cell r="G706" t="str">
            <v/>
          </cell>
          <cell r="H706" t="str">
            <v>10.3</v>
          </cell>
          <cell r="I706" t="str">
            <v/>
          </cell>
        </row>
        <row r="707">
          <cell r="A707" t="str">
            <v>16510XXX</v>
          </cell>
          <cell r="B707" t="str">
            <v>AX</v>
          </cell>
          <cell r="C707" t="str">
            <v>Axor Montreux</v>
          </cell>
          <cell r="D707" t="str">
            <v>2-handle basin mixer 220 with pop-up waste set</v>
          </cell>
          <cell r="E707" t="str">
            <v>Special Finishes</v>
          </cell>
          <cell r="F707">
            <v>1270.0999999999999</v>
          </cell>
          <cell r="G707" t="str">
            <v/>
          </cell>
          <cell r="H707">
            <v>10.3</v>
          </cell>
          <cell r="I707" t="str">
            <v/>
          </cell>
        </row>
        <row r="708">
          <cell r="A708">
            <v>16510820</v>
          </cell>
          <cell r="B708" t="str">
            <v>AX</v>
          </cell>
          <cell r="C708" t="str">
            <v>Axor Montreux</v>
          </cell>
          <cell r="D708" t="str">
            <v>2-handle basin mixer 220 with pop-up waste set</v>
          </cell>
          <cell r="E708" t="str">
            <v>Brushed Nickel</v>
          </cell>
          <cell r="F708">
            <v>1270.0999999999999</v>
          </cell>
          <cell r="G708" t="str">
            <v/>
          </cell>
          <cell r="H708" t="str">
            <v>10.3</v>
          </cell>
          <cell r="I708" t="str">
            <v/>
          </cell>
        </row>
        <row r="709">
          <cell r="A709">
            <v>16511000</v>
          </cell>
          <cell r="B709" t="str">
            <v>AX</v>
          </cell>
          <cell r="C709" t="str">
            <v>Axor Montreux</v>
          </cell>
          <cell r="D709" t="str">
            <v>2-handle basin mixer 220 with pop-up waste set and lever handles</v>
          </cell>
          <cell r="E709" t="str">
            <v>chrome</v>
          </cell>
          <cell r="F709">
            <v>875.9</v>
          </cell>
          <cell r="G709" t="str">
            <v/>
          </cell>
          <cell r="H709" t="str">
            <v>10.3</v>
          </cell>
        </row>
        <row r="710">
          <cell r="A710" t="str">
            <v>16511XXX</v>
          </cell>
          <cell r="B710" t="str">
            <v>AX</v>
          </cell>
          <cell r="C710" t="str">
            <v>Axor Montreux</v>
          </cell>
          <cell r="D710" t="str">
            <v>2-handle basin mixer 220 with pop-up waste set and lever handles</v>
          </cell>
          <cell r="E710" t="str">
            <v>Special Finishes</v>
          </cell>
          <cell r="F710">
            <v>1313.8999999999999</v>
          </cell>
          <cell r="G710" t="str">
            <v/>
          </cell>
          <cell r="H710">
            <v>10.3</v>
          </cell>
        </row>
        <row r="711">
          <cell r="A711">
            <v>16511820</v>
          </cell>
          <cell r="B711" t="str">
            <v>AX</v>
          </cell>
          <cell r="C711" t="str">
            <v>Axor Montreux</v>
          </cell>
          <cell r="D711" t="str">
            <v>2-handle basin mixer 220 with pop-up waste set and lever handles</v>
          </cell>
          <cell r="E711" t="str">
            <v>Brushed Nickel</v>
          </cell>
          <cell r="F711">
            <v>1313.8999999999999</v>
          </cell>
          <cell r="G711" t="str">
            <v/>
          </cell>
          <cell r="H711" t="str">
            <v>10.3</v>
          </cell>
        </row>
        <row r="712">
          <cell r="A712">
            <v>16513000</v>
          </cell>
          <cell r="B712" t="str">
            <v>AX</v>
          </cell>
          <cell r="C712" t="str">
            <v>Axor Montreux</v>
          </cell>
          <cell r="D712" t="str">
            <v>3-hole basin mixer 180 with pop-up waste set</v>
          </cell>
          <cell r="E712" t="str">
            <v>chrome</v>
          </cell>
          <cell r="F712">
            <v>635.20000000000005</v>
          </cell>
          <cell r="G712" t="str">
            <v/>
          </cell>
          <cell r="H712" t="str">
            <v>10.4</v>
          </cell>
          <cell r="I712" t="str">
            <v/>
          </cell>
        </row>
        <row r="713">
          <cell r="A713" t="str">
            <v>16513XXX</v>
          </cell>
          <cell r="B713" t="str">
            <v>AX</v>
          </cell>
          <cell r="C713" t="str">
            <v>Axor Montreux</v>
          </cell>
          <cell r="D713" t="str">
            <v>3-hole basin mixer 180 with pop-up waste set</v>
          </cell>
          <cell r="E713" t="str">
            <v>Special Finishes</v>
          </cell>
          <cell r="F713">
            <v>952.8</v>
          </cell>
          <cell r="G713" t="str">
            <v/>
          </cell>
          <cell r="H713">
            <v>10.4</v>
          </cell>
          <cell r="I713" t="str">
            <v/>
          </cell>
        </row>
        <row r="714">
          <cell r="A714">
            <v>16513820</v>
          </cell>
          <cell r="B714" t="str">
            <v>AX</v>
          </cell>
          <cell r="C714" t="str">
            <v>Axor Montreux</v>
          </cell>
          <cell r="D714" t="str">
            <v>3-hole basin mixer 180 with pop-up waste set</v>
          </cell>
          <cell r="E714" t="str">
            <v>Brushed Nickel</v>
          </cell>
          <cell r="F714">
            <v>952.8</v>
          </cell>
          <cell r="G714" t="str">
            <v/>
          </cell>
          <cell r="H714" t="str">
            <v>10.4</v>
          </cell>
          <cell r="I714" t="str">
            <v/>
          </cell>
        </row>
        <row r="715">
          <cell r="A715">
            <v>16514000</v>
          </cell>
          <cell r="B715" t="str">
            <v>AX</v>
          </cell>
          <cell r="C715" t="str">
            <v>Axor Montreux</v>
          </cell>
          <cell r="D715" t="str">
            <v>3-hole basin mixer 180 with pop-up waste set and lever handles</v>
          </cell>
          <cell r="E715" t="str">
            <v>chrome</v>
          </cell>
          <cell r="F715">
            <v>656.8</v>
          </cell>
          <cell r="G715" t="str">
            <v/>
          </cell>
          <cell r="H715" t="str">
            <v>10.4</v>
          </cell>
        </row>
        <row r="716">
          <cell r="A716" t="str">
            <v>16514XXX</v>
          </cell>
          <cell r="B716" t="str">
            <v>AX</v>
          </cell>
          <cell r="C716" t="str">
            <v>Axor Montreux</v>
          </cell>
          <cell r="D716" t="str">
            <v>3-hole basin mixer 180 with pop-up waste set and lever handles</v>
          </cell>
          <cell r="E716" t="str">
            <v>Special Finishes</v>
          </cell>
          <cell r="F716">
            <v>985.2</v>
          </cell>
          <cell r="G716" t="str">
            <v/>
          </cell>
          <cell r="H716">
            <v>10.4</v>
          </cell>
        </row>
        <row r="717">
          <cell r="A717">
            <v>16514820</v>
          </cell>
          <cell r="B717" t="str">
            <v>AX</v>
          </cell>
          <cell r="C717" t="str">
            <v>Axor Montreux</v>
          </cell>
          <cell r="D717" t="str">
            <v>3-hole basin mixer 180 with pop-up waste set and lever handles</v>
          </cell>
          <cell r="E717" t="str">
            <v>Brushed Nickel</v>
          </cell>
          <cell r="F717">
            <v>985.2</v>
          </cell>
          <cell r="G717" t="str">
            <v/>
          </cell>
          <cell r="H717" t="str">
            <v>10.4</v>
          </cell>
        </row>
        <row r="718">
          <cell r="A718">
            <v>16515000</v>
          </cell>
          <cell r="B718" t="str">
            <v>AX</v>
          </cell>
          <cell r="C718" t="str">
            <v>Axor Montreux</v>
          </cell>
          <cell r="D718" t="str">
            <v>Single lever basin mixer 100 with pop-up waste set</v>
          </cell>
          <cell r="E718" t="str">
            <v>chrome</v>
          </cell>
          <cell r="F718">
            <v>412</v>
          </cell>
          <cell r="G718" t="str">
            <v/>
          </cell>
          <cell r="H718" t="str">
            <v>10.2</v>
          </cell>
        </row>
        <row r="719">
          <cell r="A719" t="str">
            <v>16515XXX</v>
          </cell>
          <cell r="B719" t="str">
            <v>AX</v>
          </cell>
          <cell r="C719" t="str">
            <v>Axor Montreux</v>
          </cell>
          <cell r="D719" t="str">
            <v>Single lever basin mixer 100 with pop-up waste set</v>
          </cell>
          <cell r="E719" t="str">
            <v>Special Finishes</v>
          </cell>
          <cell r="F719">
            <v>618</v>
          </cell>
          <cell r="G719" t="str">
            <v/>
          </cell>
          <cell r="H719">
            <v>10.199999999999999</v>
          </cell>
        </row>
        <row r="720">
          <cell r="A720">
            <v>16515820</v>
          </cell>
          <cell r="B720" t="str">
            <v>AX</v>
          </cell>
          <cell r="C720" t="str">
            <v>Axor Montreux</v>
          </cell>
          <cell r="D720" t="str">
            <v>Single lever basin mixer 100 with pop-up waste set</v>
          </cell>
          <cell r="E720" t="str">
            <v>Brushed Nickel</v>
          </cell>
          <cell r="F720">
            <v>618</v>
          </cell>
          <cell r="G720" t="str">
            <v/>
          </cell>
          <cell r="H720" t="str">
            <v>10.2</v>
          </cell>
        </row>
        <row r="721">
          <cell r="A721">
            <v>16516000</v>
          </cell>
          <cell r="B721" t="str">
            <v>AX</v>
          </cell>
          <cell r="C721" t="str">
            <v>Axor Montreux</v>
          </cell>
          <cell r="D721" t="str">
            <v>Single lever basin mixer 100 without pull-rod</v>
          </cell>
          <cell r="E721" t="str">
            <v>chrome</v>
          </cell>
          <cell r="F721">
            <v>412</v>
          </cell>
          <cell r="G721" t="str">
            <v/>
          </cell>
          <cell r="H721" t="str">
            <v>10.2</v>
          </cell>
        </row>
        <row r="722">
          <cell r="A722" t="str">
            <v>16516XXX</v>
          </cell>
          <cell r="B722" t="str">
            <v>AX</v>
          </cell>
          <cell r="C722" t="str">
            <v>Axor Montreux</v>
          </cell>
          <cell r="D722" t="str">
            <v>Single lever basin mixer 100 without pull-rod</v>
          </cell>
          <cell r="E722" t="str">
            <v>Special Finishes</v>
          </cell>
          <cell r="F722">
            <v>618</v>
          </cell>
          <cell r="G722" t="str">
            <v/>
          </cell>
          <cell r="H722">
            <v>10.199999999999999</v>
          </cell>
        </row>
        <row r="723">
          <cell r="A723">
            <v>16516820</v>
          </cell>
          <cell r="B723" t="str">
            <v>AX</v>
          </cell>
          <cell r="C723" t="str">
            <v>Axor Montreux</v>
          </cell>
          <cell r="D723" t="str">
            <v>Single lever basin mixer 100 without pull-rod</v>
          </cell>
          <cell r="E723" t="str">
            <v>Brushed Nickel</v>
          </cell>
          <cell r="F723">
            <v>618</v>
          </cell>
          <cell r="G723" t="str">
            <v/>
          </cell>
          <cell r="H723" t="str">
            <v>10.2</v>
          </cell>
        </row>
        <row r="724">
          <cell r="A724">
            <v>16517000</v>
          </cell>
          <cell r="B724" t="str">
            <v>AX</v>
          </cell>
          <cell r="C724" t="str">
            <v>Axor Montreux</v>
          </cell>
          <cell r="D724" t="str">
            <v>Single lever basin mixer 210 with pop-up waste set</v>
          </cell>
          <cell r="E724" t="str">
            <v>chrome</v>
          </cell>
          <cell r="F724">
            <v>463.5</v>
          </cell>
          <cell r="G724" t="str">
            <v/>
          </cell>
          <cell r="H724" t="str">
            <v>10.2</v>
          </cell>
        </row>
        <row r="725">
          <cell r="A725" t="str">
            <v>16517XXX</v>
          </cell>
          <cell r="B725" t="str">
            <v>AX</v>
          </cell>
          <cell r="C725" t="str">
            <v>Axor Montreux</v>
          </cell>
          <cell r="D725" t="str">
            <v>Single lever basin mixer 210 with pop-up waste set</v>
          </cell>
          <cell r="E725" t="str">
            <v>Special Finishes</v>
          </cell>
          <cell r="F725">
            <v>695.30000000000007</v>
          </cell>
          <cell r="G725" t="str">
            <v/>
          </cell>
          <cell r="H725">
            <v>10.199999999999999</v>
          </cell>
        </row>
        <row r="726">
          <cell r="A726">
            <v>16517820</v>
          </cell>
          <cell r="B726" t="str">
            <v>AX</v>
          </cell>
          <cell r="C726" t="str">
            <v>Axor Montreux</v>
          </cell>
          <cell r="D726" t="str">
            <v>Single lever basin mixer 210 with pop-up waste set</v>
          </cell>
          <cell r="E726" t="str">
            <v>Brushed Nickel</v>
          </cell>
          <cell r="F726">
            <v>695.30000000000007</v>
          </cell>
          <cell r="G726" t="str">
            <v/>
          </cell>
          <cell r="H726" t="str">
            <v>10.2</v>
          </cell>
        </row>
        <row r="727">
          <cell r="A727">
            <v>16518000</v>
          </cell>
          <cell r="B727" t="str">
            <v>AX</v>
          </cell>
          <cell r="C727" t="str">
            <v>Axor Montreux</v>
          </cell>
          <cell r="D727" t="str">
            <v>Single lever basin mixer 210 without pull-rod</v>
          </cell>
          <cell r="E727" t="str">
            <v>chrome</v>
          </cell>
          <cell r="F727">
            <v>463.5</v>
          </cell>
          <cell r="G727" t="str">
            <v/>
          </cell>
          <cell r="H727" t="str">
            <v>10.2</v>
          </cell>
        </row>
        <row r="728">
          <cell r="A728" t="str">
            <v>16518XXX</v>
          </cell>
          <cell r="B728" t="str">
            <v>AX</v>
          </cell>
          <cell r="C728" t="str">
            <v>Axor Montreux</v>
          </cell>
          <cell r="D728" t="str">
            <v>Single lever basin mixer 210 without pull-rod</v>
          </cell>
          <cell r="E728" t="str">
            <v>Special Finishes</v>
          </cell>
          <cell r="F728">
            <v>695.30000000000007</v>
          </cell>
          <cell r="G728" t="str">
            <v/>
          </cell>
          <cell r="H728">
            <v>10.199999999999999</v>
          </cell>
        </row>
        <row r="729">
          <cell r="A729">
            <v>16518820</v>
          </cell>
          <cell r="B729" t="str">
            <v>AX</v>
          </cell>
          <cell r="C729" t="str">
            <v>Axor Montreux</v>
          </cell>
          <cell r="D729" t="str">
            <v>Single lever basin mixer 210 without pull-rod</v>
          </cell>
          <cell r="E729" t="str">
            <v>Brushed Nickel</v>
          </cell>
          <cell r="F729">
            <v>695.30000000000007</v>
          </cell>
          <cell r="G729" t="str">
            <v/>
          </cell>
          <cell r="H729" t="str">
            <v>10.2</v>
          </cell>
        </row>
        <row r="730">
          <cell r="A730">
            <v>16520000</v>
          </cell>
          <cell r="B730" t="str">
            <v>AX</v>
          </cell>
          <cell r="C730" t="str">
            <v>Axor Montreux</v>
          </cell>
          <cell r="D730" t="str">
            <v>2-handle bidet mixer with pop-up waste set</v>
          </cell>
          <cell r="E730" t="str">
            <v>chrome</v>
          </cell>
          <cell r="F730">
            <v>523.5</v>
          </cell>
          <cell r="G730" t="str">
            <v/>
          </cell>
          <cell r="H730" t="str">
            <v>10.6</v>
          </cell>
        </row>
        <row r="731">
          <cell r="A731" t="str">
            <v>16520XXX</v>
          </cell>
          <cell r="B731" t="str">
            <v>AX</v>
          </cell>
          <cell r="C731" t="str">
            <v>Axor Montreux</v>
          </cell>
          <cell r="D731" t="str">
            <v>2-handle bidet mixer with pop-up waste set</v>
          </cell>
          <cell r="E731" t="str">
            <v>Special Finishes</v>
          </cell>
          <cell r="F731">
            <v>785.30000000000007</v>
          </cell>
          <cell r="G731" t="str">
            <v/>
          </cell>
          <cell r="H731">
            <v>10.6</v>
          </cell>
        </row>
        <row r="732">
          <cell r="A732">
            <v>16520820</v>
          </cell>
          <cell r="B732" t="str">
            <v>AX</v>
          </cell>
          <cell r="C732" t="str">
            <v>Axor Montreux</v>
          </cell>
          <cell r="D732" t="str">
            <v>2-handle bidet mixer with pop-up waste set</v>
          </cell>
          <cell r="E732" t="str">
            <v>Brushed Nickel</v>
          </cell>
          <cell r="F732">
            <v>785.30000000000007</v>
          </cell>
          <cell r="G732" t="str">
            <v/>
          </cell>
          <cell r="H732" t="str">
            <v>10.6</v>
          </cell>
          <cell r="I732" t="str">
            <v/>
          </cell>
        </row>
        <row r="733">
          <cell r="A733">
            <v>16523000</v>
          </cell>
          <cell r="B733" t="str">
            <v>AX</v>
          </cell>
          <cell r="C733" t="str">
            <v>Axor Montreux</v>
          </cell>
          <cell r="D733" t="str">
            <v>3-hole bidet mixer with pop-up waste set</v>
          </cell>
          <cell r="E733" t="str">
            <v>chrome</v>
          </cell>
          <cell r="F733">
            <v>654.30000000000007</v>
          </cell>
          <cell r="G733" t="str">
            <v/>
          </cell>
          <cell r="H733" t="str">
            <v/>
          </cell>
          <cell r="I733" t="str">
            <v>Phasing out 31 December 2017</v>
          </cell>
        </row>
        <row r="734">
          <cell r="A734" t="str">
            <v>16523XXX</v>
          </cell>
          <cell r="B734" t="str">
            <v>AX</v>
          </cell>
          <cell r="C734" t="str">
            <v>Axor Montreux</v>
          </cell>
          <cell r="D734" t="str">
            <v>3-hole bidet mixer with pop-up waste set</v>
          </cell>
          <cell r="E734" t="str">
            <v>Special Finishes</v>
          </cell>
          <cell r="F734">
            <v>981.5</v>
          </cell>
          <cell r="I734" t="str">
            <v>Phasing out 31 December 2017</v>
          </cell>
        </row>
        <row r="735">
          <cell r="A735">
            <v>16523820</v>
          </cell>
          <cell r="B735" t="str">
            <v>AX</v>
          </cell>
          <cell r="C735" t="str">
            <v>Axor Montreux</v>
          </cell>
          <cell r="D735" t="str">
            <v>3-hole bidet mixer with pop-up waste set</v>
          </cell>
          <cell r="E735" t="str">
            <v>Brushed Nickel</v>
          </cell>
          <cell r="F735">
            <v>981</v>
          </cell>
          <cell r="G735" t="str">
            <v/>
          </cell>
          <cell r="H735" t="str">
            <v/>
          </cell>
          <cell r="I735" t="str">
            <v>Phasing out 31 December 2017</v>
          </cell>
        </row>
        <row r="736">
          <cell r="A736">
            <v>16526000</v>
          </cell>
          <cell r="B736" t="str">
            <v>AX</v>
          </cell>
          <cell r="C736" t="str">
            <v>Axor Montreux</v>
          </cell>
          <cell r="D736" t="str">
            <v>Single lever bidet mixer with pop-up waste set</v>
          </cell>
          <cell r="E736" t="str">
            <v>chrome</v>
          </cell>
          <cell r="F736">
            <v>412</v>
          </cell>
          <cell r="G736" t="str">
            <v/>
          </cell>
          <cell r="H736" t="str">
            <v>10.6</v>
          </cell>
        </row>
        <row r="737">
          <cell r="A737" t="str">
            <v>16526XXX</v>
          </cell>
          <cell r="B737" t="str">
            <v>AX</v>
          </cell>
          <cell r="C737" t="str">
            <v>Axor Montreux</v>
          </cell>
          <cell r="D737" t="str">
            <v>Single lever bidet mixer with pop-up waste set</v>
          </cell>
          <cell r="E737" t="str">
            <v>Special Finishes</v>
          </cell>
          <cell r="F737">
            <v>618</v>
          </cell>
          <cell r="G737" t="str">
            <v/>
          </cell>
          <cell r="H737">
            <v>10.6</v>
          </cell>
        </row>
        <row r="738">
          <cell r="A738">
            <v>16526820</v>
          </cell>
          <cell r="B738" t="str">
            <v>AX</v>
          </cell>
          <cell r="C738" t="str">
            <v>Axor Montreux</v>
          </cell>
          <cell r="D738" t="str">
            <v>Single lever bidet mixer with pop-up waste set</v>
          </cell>
          <cell r="E738" t="str">
            <v>Brushed Nickel</v>
          </cell>
          <cell r="F738">
            <v>618</v>
          </cell>
          <cell r="G738" t="str">
            <v/>
          </cell>
          <cell r="H738" t="str">
            <v>10.6</v>
          </cell>
        </row>
        <row r="739">
          <cell r="A739">
            <v>16530000</v>
          </cell>
          <cell r="B739" t="str">
            <v>AX</v>
          </cell>
          <cell r="C739" t="str">
            <v>Axor Montreux</v>
          </cell>
          <cell r="D739" t="str">
            <v>Pillar tap without waste set</v>
          </cell>
          <cell r="E739" t="str">
            <v>chrome</v>
          </cell>
          <cell r="F739">
            <v>271.5</v>
          </cell>
          <cell r="G739" t="str">
            <v/>
          </cell>
          <cell r="H739" t="str">
            <v>10.6</v>
          </cell>
          <cell r="I739" t="str">
            <v/>
          </cell>
        </row>
        <row r="740">
          <cell r="A740" t="str">
            <v>16530XXX</v>
          </cell>
          <cell r="B740" t="str">
            <v>AX</v>
          </cell>
          <cell r="C740" t="str">
            <v>Axor Montreux</v>
          </cell>
          <cell r="D740" t="str">
            <v>Pillar tap without waste set</v>
          </cell>
          <cell r="E740" t="str">
            <v>Special Finishes</v>
          </cell>
          <cell r="F740">
            <v>407.3</v>
          </cell>
          <cell r="G740" t="str">
            <v/>
          </cell>
          <cell r="H740">
            <v>10.6</v>
          </cell>
          <cell r="I740" t="str">
            <v/>
          </cell>
        </row>
        <row r="741">
          <cell r="A741">
            <v>16530820</v>
          </cell>
          <cell r="B741" t="str">
            <v>AX</v>
          </cell>
          <cell r="C741" t="str">
            <v>Axor Montreux</v>
          </cell>
          <cell r="D741" t="str">
            <v>Pillar tap without waste set</v>
          </cell>
          <cell r="E741" t="str">
            <v>Brushed Nickel</v>
          </cell>
          <cell r="F741">
            <v>407.3</v>
          </cell>
          <cell r="G741" t="str">
            <v/>
          </cell>
          <cell r="H741" t="str">
            <v>10.6</v>
          </cell>
          <cell r="I741" t="str">
            <v/>
          </cell>
        </row>
        <row r="742">
          <cell r="A742">
            <v>16532000</v>
          </cell>
          <cell r="B742" t="str">
            <v>AX</v>
          </cell>
          <cell r="C742" t="str">
            <v>Axor Montreux</v>
          </cell>
          <cell r="D742" t="str">
            <v>3-hole basin mixer for concealed installation wall-mounted</v>
          </cell>
          <cell r="E742" t="str">
            <v>chrome</v>
          </cell>
          <cell r="F742">
            <v>536.6</v>
          </cell>
          <cell r="G742" t="str">
            <v/>
          </cell>
          <cell r="H742" t="str">
            <v>10.5</v>
          </cell>
          <cell r="I742" t="str">
            <v/>
          </cell>
        </row>
        <row r="743">
          <cell r="A743" t="str">
            <v>16532XXX</v>
          </cell>
          <cell r="B743" t="str">
            <v>AX</v>
          </cell>
          <cell r="C743" t="str">
            <v>Axor Montreux</v>
          </cell>
          <cell r="D743" t="str">
            <v>3-hole basin mixer for concealed installation wall-mounted</v>
          </cell>
          <cell r="E743" t="str">
            <v>Special Finishes</v>
          </cell>
          <cell r="F743">
            <v>804.9</v>
          </cell>
          <cell r="G743" t="str">
            <v/>
          </cell>
          <cell r="H743">
            <v>10.5</v>
          </cell>
          <cell r="I743" t="str">
            <v/>
          </cell>
        </row>
        <row r="744">
          <cell r="A744">
            <v>16532820</v>
          </cell>
          <cell r="B744" t="str">
            <v>AX</v>
          </cell>
          <cell r="C744" t="str">
            <v>Axor Montreux</v>
          </cell>
          <cell r="D744" t="str">
            <v>3-hole basin mixer for concealed installation wall-mounted</v>
          </cell>
          <cell r="E744" t="str">
            <v>Brushed Nickel</v>
          </cell>
          <cell r="F744">
            <v>804.9</v>
          </cell>
          <cell r="G744" t="str">
            <v/>
          </cell>
          <cell r="H744" t="str">
            <v>10.5</v>
          </cell>
          <cell r="I744" t="str">
            <v/>
          </cell>
        </row>
        <row r="745">
          <cell r="A745">
            <v>16534000</v>
          </cell>
          <cell r="B745" t="str">
            <v>AX</v>
          </cell>
          <cell r="C745" t="str">
            <v>Axor Montreux</v>
          </cell>
          <cell r="D745" t="str">
            <v>3-hole basin mixer for concealed installation and lever handles</v>
          </cell>
          <cell r="E745" t="str">
            <v>chrome</v>
          </cell>
          <cell r="F745">
            <v>554.70000000000005</v>
          </cell>
          <cell r="G745" t="str">
            <v/>
          </cell>
          <cell r="H745" t="str">
            <v>10.6</v>
          </cell>
        </row>
        <row r="746">
          <cell r="A746" t="str">
            <v>16534XXX</v>
          </cell>
          <cell r="B746" t="str">
            <v>AX</v>
          </cell>
          <cell r="C746" t="str">
            <v>Axor Montreux</v>
          </cell>
          <cell r="D746" t="str">
            <v>3-hole basin mixer for concealed installation and lever handles</v>
          </cell>
          <cell r="E746" t="str">
            <v>Special Finishes</v>
          </cell>
          <cell r="F746">
            <v>832.1</v>
          </cell>
          <cell r="G746" t="str">
            <v/>
          </cell>
          <cell r="H746">
            <v>10.6</v>
          </cell>
        </row>
        <row r="747">
          <cell r="A747">
            <v>16534820</v>
          </cell>
          <cell r="B747" t="str">
            <v>AX</v>
          </cell>
          <cell r="C747" t="str">
            <v>Axor Montreux</v>
          </cell>
          <cell r="D747" t="str">
            <v>3-hole basin mixer for concealed installation and lever handles</v>
          </cell>
          <cell r="E747" t="str">
            <v>Brushed Nickel</v>
          </cell>
          <cell r="F747">
            <v>832.1</v>
          </cell>
          <cell r="G747" t="str">
            <v/>
          </cell>
          <cell r="H747" t="str">
            <v>10.6</v>
          </cell>
        </row>
        <row r="748">
          <cell r="A748">
            <v>16535000</v>
          </cell>
          <cell r="B748" t="str">
            <v>AX</v>
          </cell>
          <cell r="C748" t="str">
            <v>Axor Montreux</v>
          </cell>
          <cell r="D748" t="str">
            <v>3-hole basin mixer 30 with pop-up waste set and lever handles</v>
          </cell>
          <cell r="E748" t="str">
            <v>chrome</v>
          </cell>
          <cell r="F748">
            <v>597.4</v>
          </cell>
          <cell r="G748" t="str">
            <v/>
          </cell>
          <cell r="H748" t="str">
            <v>10.5</v>
          </cell>
        </row>
        <row r="749">
          <cell r="A749" t="str">
            <v>16535XXX</v>
          </cell>
          <cell r="B749" t="str">
            <v>AX</v>
          </cell>
          <cell r="C749" t="str">
            <v>Axor Montreux</v>
          </cell>
          <cell r="D749" t="str">
            <v>3-hole basin mixer 30 with pop-up waste set and lever handles</v>
          </cell>
          <cell r="E749" t="str">
            <v>Special Finishes</v>
          </cell>
          <cell r="F749">
            <v>896.1</v>
          </cell>
          <cell r="G749" t="str">
            <v/>
          </cell>
          <cell r="H749">
            <v>10.5</v>
          </cell>
        </row>
        <row r="750">
          <cell r="A750">
            <v>16535820</v>
          </cell>
          <cell r="B750" t="str">
            <v>AX</v>
          </cell>
          <cell r="C750" t="str">
            <v>Axor Montreux</v>
          </cell>
          <cell r="D750" t="str">
            <v>3-hole basin mixer 30 with pop-up waste set and lever handles</v>
          </cell>
          <cell r="E750" t="str">
            <v>Brushed Nickel</v>
          </cell>
          <cell r="F750">
            <v>896.1</v>
          </cell>
          <cell r="G750" t="str">
            <v/>
          </cell>
          <cell r="H750" t="str">
            <v>10.5</v>
          </cell>
        </row>
        <row r="751">
          <cell r="A751">
            <v>16536000</v>
          </cell>
          <cell r="B751" t="str">
            <v>AX</v>
          </cell>
          <cell r="C751" t="str">
            <v>Axor Montreux</v>
          </cell>
          <cell r="D751" t="str">
            <v>3-hole basin mixer 30 with pop-up waste set</v>
          </cell>
          <cell r="E751" t="str">
            <v>chrome</v>
          </cell>
          <cell r="F751">
            <v>597.4</v>
          </cell>
          <cell r="G751" t="str">
            <v/>
          </cell>
          <cell r="H751" t="str">
            <v>10.4</v>
          </cell>
        </row>
        <row r="752">
          <cell r="A752" t="str">
            <v>16536XXX</v>
          </cell>
          <cell r="B752" t="str">
            <v>AX</v>
          </cell>
          <cell r="C752" t="str">
            <v>Axor Montreux</v>
          </cell>
          <cell r="D752" t="str">
            <v>3-hole basin mixer 30 with pop-up waste set</v>
          </cell>
          <cell r="E752" t="str">
            <v>Special Finishes</v>
          </cell>
          <cell r="F752">
            <v>896.1</v>
          </cell>
          <cell r="G752" t="str">
            <v/>
          </cell>
          <cell r="H752">
            <v>10.4</v>
          </cell>
        </row>
        <row r="753">
          <cell r="A753">
            <v>16536820</v>
          </cell>
          <cell r="B753" t="str">
            <v>AX</v>
          </cell>
          <cell r="C753" t="str">
            <v>Axor Montreux</v>
          </cell>
          <cell r="D753" t="str">
            <v>3-hole basin mixer 30 with pop-up waste set</v>
          </cell>
          <cell r="E753" t="str">
            <v>Brushed Nickel</v>
          </cell>
          <cell r="F753">
            <v>896.1</v>
          </cell>
          <cell r="G753" t="str">
            <v/>
          </cell>
          <cell r="H753" t="str">
            <v>10.4</v>
          </cell>
        </row>
        <row r="754">
          <cell r="A754">
            <v>16540000</v>
          </cell>
          <cell r="B754" t="str">
            <v>AX</v>
          </cell>
          <cell r="C754" t="str">
            <v>Axor Montreux</v>
          </cell>
          <cell r="D754" t="str">
            <v>2-handle bath mixer for exposed installation</v>
          </cell>
          <cell r="E754" t="str">
            <v>chrome</v>
          </cell>
          <cell r="F754">
            <v>1012.5</v>
          </cell>
          <cell r="G754" t="str">
            <v/>
          </cell>
          <cell r="H754" t="str">
            <v>10.7</v>
          </cell>
          <cell r="I754" t="str">
            <v/>
          </cell>
        </row>
        <row r="755">
          <cell r="A755" t="str">
            <v>16540XXX</v>
          </cell>
          <cell r="B755" t="str">
            <v>AX</v>
          </cell>
          <cell r="C755" t="str">
            <v>Axor Montreux</v>
          </cell>
          <cell r="D755" t="str">
            <v>2-handle bath mixer for exposed installation</v>
          </cell>
          <cell r="E755" t="str">
            <v>Special Finishes</v>
          </cell>
          <cell r="F755">
            <v>1518.8</v>
          </cell>
          <cell r="G755" t="str">
            <v/>
          </cell>
          <cell r="H755">
            <v>10.7</v>
          </cell>
          <cell r="I755" t="str">
            <v/>
          </cell>
        </row>
        <row r="756">
          <cell r="A756">
            <v>16540820</v>
          </cell>
          <cell r="B756" t="str">
            <v>AX</v>
          </cell>
          <cell r="C756" t="str">
            <v>Axor Montreux</v>
          </cell>
          <cell r="D756" t="str">
            <v>2-handle bath mixer for exposed installation</v>
          </cell>
          <cell r="E756" t="str">
            <v>Brushed Nickel</v>
          </cell>
          <cell r="F756">
            <v>1518.8</v>
          </cell>
          <cell r="G756" t="str">
            <v/>
          </cell>
          <cell r="H756" t="str">
            <v>10.7</v>
          </cell>
          <cell r="I756" t="str">
            <v/>
          </cell>
        </row>
        <row r="757">
          <cell r="A757">
            <v>16541000</v>
          </cell>
          <cell r="B757" t="str">
            <v>AX</v>
          </cell>
          <cell r="C757" t="str">
            <v>Axor Montreux</v>
          </cell>
          <cell r="D757" t="str">
            <v>Bath spout</v>
          </cell>
          <cell r="E757" t="str">
            <v>chrome</v>
          </cell>
          <cell r="F757">
            <v>209.79999999999998</v>
          </cell>
          <cell r="G757" t="str">
            <v/>
          </cell>
          <cell r="H757" t="str">
            <v>10.8</v>
          </cell>
          <cell r="I757" t="str">
            <v/>
          </cell>
        </row>
        <row r="758">
          <cell r="A758" t="str">
            <v>16541XXX</v>
          </cell>
          <cell r="B758" t="str">
            <v>AX</v>
          </cell>
          <cell r="C758" t="str">
            <v>Axor Montreux</v>
          </cell>
          <cell r="D758" t="str">
            <v>Bath spout</v>
          </cell>
          <cell r="E758" t="str">
            <v>Special Finishes</v>
          </cell>
          <cell r="F758">
            <v>314.7</v>
          </cell>
          <cell r="G758" t="str">
            <v/>
          </cell>
          <cell r="H758">
            <v>10.8</v>
          </cell>
          <cell r="I758" t="str">
            <v/>
          </cell>
        </row>
        <row r="759">
          <cell r="A759">
            <v>16541820</v>
          </cell>
          <cell r="B759" t="str">
            <v>AX</v>
          </cell>
          <cell r="C759" t="str">
            <v>Axor Montreux</v>
          </cell>
          <cell r="D759" t="str">
            <v>Bath spout</v>
          </cell>
          <cell r="E759" t="str">
            <v>Brushed Nickel</v>
          </cell>
          <cell r="F759">
            <v>314.7</v>
          </cell>
          <cell r="G759" t="str">
            <v/>
          </cell>
          <cell r="H759" t="str">
            <v>10.8</v>
          </cell>
          <cell r="I759" t="str">
            <v/>
          </cell>
        </row>
        <row r="760">
          <cell r="A760">
            <v>16542000</v>
          </cell>
          <cell r="B760" t="str">
            <v>AX</v>
          </cell>
          <cell r="C760" t="str">
            <v>Axor Montreux</v>
          </cell>
          <cell r="D760" t="str">
            <v>2-handle rim mounted bath mixer</v>
          </cell>
          <cell r="E760" t="str">
            <v>chrome</v>
          </cell>
          <cell r="F760">
            <v>1251.3999999999999</v>
          </cell>
          <cell r="G760" t="str">
            <v/>
          </cell>
          <cell r="H760" t="str">
            <v/>
          </cell>
          <cell r="I760" t="str">
            <v>Phasing out 31 December 2017</v>
          </cell>
        </row>
        <row r="761">
          <cell r="A761" t="str">
            <v>16542XXX</v>
          </cell>
          <cell r="B761" t="str">
            <v>AX</v>
          </cell>
          <cell r="C761" t="str">
            <v>Axor Montreux</v>
          </cell>
          <cell r="D761" t="str">
            <v>2-handle rim mounted bath mixer</v>
          </cell>
          <cell r="E761" t="str">
            <v>Special Finishes</v>
          </cell>
          <cell r="F761">
            <v>1877.1</v>
          </cell>
          <cell r="I761" t="str">
            <v>Phasing out 31 December 2017</v>
          </cell>
        </row>
        <row r="762">
          <cell r="A762">
            <v>16542820</v>
          </cell>
          <cell r="B762" t="str">
            <v>AX</v>
          </cell>
          <cell r="C762" t="str">
            <v>Axor Montreux</v>
          </cell>
          <cell r="D762" t="str">
            <v>2-handle rim mounted bath mixer</v>
          </cell>
          <cell r="E762" t="str">
            <v>Brushed Nickel</v>
          </cell>
          <cell r="F762">
            <v>1876.8999999999999</v>
          </cell>
          <cell r="G762" t="str">
            <v/>
          </cell>
          <cell r="H762" t="str">
            <v/>
          </cell>
          <cell r="I762" t="str">
            <v>Phasing out 31 December 2017</v>
          </cell>
        </row>
        <row r="763">
          <cell r="A763">
            <v>16544000</v>
          </cell>
          <cell r="B763" t="str">
            <v>AX</v>
          </cell>
          <cell r="C763" t="str">
            <v>Axor Montreux</v>
          </cell>
          <cell r="D763" t="str">
            <v>4-hole tile mounted bath mixer</v>
          </cell>
          <cell r="E763" t="str">
            <v>chrome</v>
          </cell>
          <cell r="F763">
            <v>1453.1</v>
          </cell>
          <cell r="G763" t="str">
            <v/>
          </cell>
          <cell r="H763" t="str">
            <v>10.10</v>
          </cell>
          <cell r="I763" t="str">
            <v/>
          </cell>
        </row>
        <row r="764">
          <cell r="A764" t="str">
            <v>16544XXX</v>
          </cell>
          <cell r="B764" t="str">
            <v>AX</v>
          </cell>
          <cell r="C764" t="str">
            <v>Axor Montreux</v>
          </cell>
          <cell r="D764" t="str">
            <v>4-hole tile mounted bath mixer</v>
          </cell>
          <cell r="E764" t="str">
            <v>Special Finishes</v>
          </cell>
          <cell r="F764">
            <v>2179.6999999999998</v>
          </cell>
          <cell r="G764" t="str">
            <v/>
          </cell>
          <cell r="H764">
            <v>10.1</v>
          </cell>
          <cell r="I764" t="str">
            <v/>
          </cell>
        </row>
        <row r="765">
          <cell r="A765">
            <v>16544820</v>
          </cell>
          <cell r="B765" t="str">
            <v>AX</v>
          </cell>
          <cell r="C765" t="str">
            <v>Axor Montreux</v>
          </cell>
          <cell r="D765" t="str">
            <v>4-hole tile mounted bath mixer</v>
          </cell>
          <cell r="E765" t="str">
            <v>Brushed Nickel</v>
          </cell>
          <cell r="F765">
            <v>2179.6999999999998</v>
          </cell>
          <cell r="G765" t="str">
            <v/>
          </cell>
          <cell r="H765" t="str">
            <v>10.10</v>
          </cell>
          <cell r="I765" t="str">
            <v/>
          </cell>
        </row>
        <row r="766">
          <cell r="A766">
            <v>16546000</v>
          </cell>
          <cell r="B766" t="str">
            <v>AX</v>
          </cell>
          <cell r="C766" t="str">
            <v>Axor Montreux</v>
          </cell>
          <cell r="D766" t="str">
            <v>4-hole rim mounted bath mixer</v>
          </cell>
          <cell r="E766" t="str">
            <v>chrome</v>
          </cell>
          <cell r="F766">
            <v>1199.3</v>
          </cell>
          <cell r="G766" t="str">
            <v/>
          </cell>
          <cell r="H766" t="str">
            <v>10.9</v>
          </cell>
          <cell r="I766" t="str">
            <v/>
          </cell>
        </row>
        <row r="767">
          <cell r="A767" t="str">
            <v>16546XXX</v>
          </cell>
          <cell r="B767" t="str">
            <v>AX</v>
          </cell>
          <cell r="C767" t="str">
            <v>Axor Montreux</v>
          </cell>
          <cell r="D767" t="str">
            <v>4-hole rim mounted bath mixer</v>
          </cell>
          <cell r="E767" t="str">
            <v>Special Finishes</v>
          </cell>
          <cell r="F767">
            <v>1799</v>
          </cell>
          <cell r="G767" t="str">
            <v/>
          </cell>
          <cell r="H767">
            <v>10.9</v>
          </cell>
          <cell r="I767" t="str">
            <v/>
          </cell>
        </row>
        <row r="768">
          <cell r="A768">
            <v>16546820</v>
          </cell>
          <cell r="B768" t="str">
            <v>AX</v>
          </cell>
          <cell r="C768" t="str">
            <v>Axor Montreux</v>
          </cell>
          <cell r="D768" t="str">
            <v>4-hole rim mounted bath mixer</v>
          </cell>
          <cell r="E768" t="str">
            <v>Brushed Nickel</v>
          </cell>
          <cell r="F768">
            <v>1799</v>
          </cell>
          <cell r="G768" t="str">
            <v/>
          </cell>
          <cell r="H768" t="str">
            <v>10.9</v>
          </cell>
          <cell r="I768" t="str">
            <v/>
          </cell>
        </row>
        <row r="769">
          <cell r="A769">
            <v>16547000</v>
          </cell>
          <cell r="B769" t="str">
            <v>AX</v>
          </cell>
          <cell r="C769" t="str">
            <v>Axor Montreux</v>
          </cell>
          <cell r="D769" t="str">
            <v>2-handle bath mixer floor-standing</v>
          </cell>
          <cell r="E769" t="str">
            <v>chrome</v>
          </cell>
          <cell r="F769">
            <v>2256.8000000000002</v>
          </cell>
          <cell r="G769" t="str">
            <v/>
          </cell>
          <cell r="H769" t="str">
            <v>10.7</v>
          </cell>
          <cell r="I769" t="str">
            <v/>
          </cell>
        </row>
        <row r="770">
          <cell r="A770" t="str">
            <v>16547XXX</v>
          </cell>
          <cell r="B770" t="str">
            <v>AX</v>
          </cell>
          <cell r="C770" t="str">
            <v>Axor Montreux</v>
          </cell>
          <cell r="D770" t="str">
            <v>2-handle bath mixer floor-standing</v>
          </cell>
          <cell r="E770" t="str">
            <v>Special Finishes</v>
          </cell>
          <cell r="F770">
            <v>3385.2</v>
          </cell>
          <cell r="G770" t="str">
            <v/>
          </cell>
          <cell r="H770">
            <v>10.7</v>
          </cell>
          <cell r="I770" t="str">
            <v/>
          </cell>
        </row>
        <row r="771">
          <cell r="A771">
            <v>16547820</v>
          </cell>
          <cell r="B771" t="str">
            <v>AX</v>
          </cell>
          <cell r="C771" t="str">
            <v>Axor Montreux</v>
          </cell>
          <cell r="D771" t="str">
            <v>2-handle bath mixer floor-standing</v>
          </cell>
          <cell r="E771" t="str">
            <v>Brushed Nickel</v>
          </cell>
          <cell r="F771">
            <v>3385.2</v>
          </cell>
          <cell r="G771" t="str">
            <v/>
          </cell>
          <cell r="H771" t="str">
            <v>10.7</v>
          </cell>
          <cell r="I771" t="str">
            <v/>
          </cell>
        </row>
        <row r="772">
          <cell r="A772">
            <v>16549180</v>
          </cell>
          <cell r="B772" t="str">
            <v>AX</v>
          </cell>
          <cell r="C772" t="str">
            <v>Axor Montreux</v>
          </cell>
          <cell r="D772" t="str">
            <v>Basic set for 2-handle bath mixer floor-standing</v>
          </cell>
          <cell r="E772" t="str">
            <v>n.a.</v>
          </cell>
          <cell r="F772">
            <v>806.80000000000007</v>
          </cell>
          <cell r="G772" t="str">
            <v/>
          </cell>
          <cell r="H772" t="str">
            <v>10.8</v>
          </cell>
          <cell r="I772" t="str">
            <v/>
          </cell>
        </row>
        <row r="773">
          <cell r="A773">
            <v>16550000</v>
          </cell>
          <cell r="B773" t="str">
            <v>AX</v>
          </cell>
          <cell r="C773" t="str">
            <v>Axor Montreux</v>
          </cell>
          <cell r="D773" t="str">
            <v>4-hole rim mounted bath mixer with lever handles</v>
          </cell>
          <cell r="E773" t="str">
            <v>chrome</v>
          </cell>
          <cell r="F773">
            <v>1240.7</v>
          </cell>
          <cell r="G773" t="str">
            <v/>
          </cell>
          <cell r="H773" t="str">
            <v>10.9</v>
          </cell>
        </row>
        <row r="774">
          <cell r="A774" t="str">
            <v>16550XXX</v>
          </cell>
          <cell r="B774" t="str">
            <v>AX</v>
          </cell>
          <cell r="C774" t="str">
            <v>Axor Montreux</v>
          </cell>
          <cell r="D774" t="str">
            <v>4-hole rim mounted bath mixer with lever handles</v>
          </cell>
          <cell r="E774" t="str">
            <v>Special Finishes</v>
          </cell>
          <cell r="F774">
            <v>1861.1</v>
          </cell>
          <cell r="G774" t="str">
            <v/>
          </cell>
          <cell r="H774">
            <v>10.9</v>
          </cell>
        </row>
        <row r="775">
          <cell r="A775">
            <v>16550820</v>
          </cell>
          <cell r="B775" t="str">
            <v>AX</v>
          </cell>
          <cell r="C775" t="str">
            <v>Axor Montreux</v>
          </cell>
          <cell r="D775" t="str">
            <v>4-hole rim mounted bath mixer with lever handles</v>
          </cell>
          <cell r="E775" t="str">
            <v>Brushed Nickel</v>
          </cell>
          <cell r="F775">
            <v>1861.1</v>
          </cell>
          <cell r="G775" t="str">
            <v/>
          </cell>
          <cell r="H775" t="str">
            <v>10.9</v>
          </cell>
        </row>
        <row r="776">
          <cell r="A776">
            <v>16551000</v>
          </cell>
          <cell r="B776" t="str">
            <v>AX</v>
          </cell>
          <cell r="C776" t="str">
            <v>Axor Montreux</v>
          </cell>
          <cell r="D776" t="str">
            <v>2-handle bath mixer for exposed installation with lever handles</v>
          </cell>
          <cell r="E776" t="str">
            <v>chrome</v>
          </cell>
          <cell r="F776">
            <v>1032.5</v>
          </cell>
          <cell r="G776" t="str">
            <v/>
          </cell>
          <cell r="H776" t="str">
            <v>10.7</v>
          </cell>
        </row>
        <row r="777">
          <cell r="A777" t="str">
            <v>16551XXX</v>
          </cell>
          <cell r="B777" t="str">
            <v>AX</v>
          </cell>
          <cell r="C777" t="str">
            <v>Axor Montreux</v>
          </cell>
          <cell r="D777" t="str">
            <v>2-handle bath mixer for exposed installation with lever handles</v>
          </cell>
          <cell r="E777" t="str">
            <v>Special Finishes</v>
          </cell>
          <cell r="F777">
            <v>1548.8</v>
          </cell>
          <cell r="G777" t="str">
            <v/>
          </cell>
          <cell r="H777">
            <v>10.7</v>
          </cell>
        </row>
        <row r="778">
          <cell r="A778">
            <v>16551820</v>
          </cell>
          <cell r="B778" t="str">
            <v>AX</v>
          </cell>
          <cell r="C778" t="str">
            <v>Axor Montreux</v>
          </cell>
          <cell r="D778" t="str">
            <v>2-handle bath mixer for exposed installation with lever handles</v>
          </cell>
          <cell r="E778" t="str">
            <v>Brushed Nickel</v>
          </cell>
          <cell r="F778">
            <v>1548.8</v>
          </cell>
          <cell r="G778" t="str">
            <v/>
          </cell>
          <cell r="H778" t="str">
            <v>10.7</v>
          </cell>
        </row>
        <row r="779">
          <cell r="A779">
            <v>16553000</v>
          </cell>
          <cell r="B779" t="str">
            <v>AX</v>
          </cell>
          <cell r="C779" t="str">
            <v>Axor Montreux</v>
          </cell>
          <cell r="D779" t="str">
            <v>2-handle bath mixer floor-standing with lever handles</v>
          </cell>
          <cell r="E779" t="str">
            <v>chrome</v>
          </cell>
          <cell r="F779">
            <v>2335.1</v>
          </cell>
          <cell r="G779" t="str">
            <v/>
          </cell>
          <cell r="H779" t="str">
            <v>10.8</v>
          </cell>
        </row>
        <row r="780">
          <cell r="A780" t="str">
            <v>16553XXX</v>
          </cell>
          <cell r="B780" t="str">
            <v>AX</v>
          </cell>
          <cell r="C780" t="str">
            <v>Axor Montreux</v>
          </cell>
          <cell r="D780" t="str">
            <v>2-handle bath mixer floor-standing with lever handles</v>
          </cell>
          <cell r="E780" t="str">
            <v>Special Finishes</v>
          </cell>
          <cell r="F780">
            <v>3502.7</v>
          </cell>
          <cell r="G780" t="str">
            <v/>
          </cell>
          <cell r="H780">
            <v>10.8</v>
          </cell>
        </row>
        <row r="781">
          <cell r="A781">
            <v>16553820</v>
          </cell>
          <cell r="B781" t="str">
            <v>AX</v>
          </cell>
          <cell r="C781" t="str">
            <v>Axor Montreux</v>
          </cell>
          <cell r="D781" t="str">
            <v>2-handle bath mixer floor-standing with lever handles</v>
          </cell>
          <cell r="E781" t="str">
            <v>Brushed Nickel</v>
          </cell>
          <cell r="F781">
            <v>3502.7</v>
          </cell>
          <cell r="G781" t="str">
            <v/>
          </cell>
          <cell r="H781" t="str">
            <v>10.8</v>
          </cell>
        </row>
        <row r="782">
          <cell r="A782">
            <v>16554000</v>
          </cell>
          <cell r="B782" t="str">
            <v>AX</v>
          </cell>
          <cell r="C782" t="str">
            <v>Axor Montreux</v>
          </cell>
          <cell r="D782" t="str">
            <v>4-hole tile mounted bath mixer with lever handles</v>
          </cell>
          <cell r="E782" t="str">
            <v>chrome</v>
          </cell>
          <cell r="F782">
            <v>1503.3</v>
          </cell>
          <cell r="G782" t="str">
            <v/>
          </cell>
          <cell r="H782" t="str">
            <v>10.10</v>
          </cell>
        </row>
        <row r="783">
          <cell r="A783" t="str">
            <v>16554XXX</v>
          </cell>
          <cell r="B783" t="str">
            <v>AX</v>
          </cell>
          <cell r="C783" t="str">
            <v>Axor Montreux</v>
          </cell>
          <cell r="D783" t="str">
            <v>4-hole tile mounted bath mixer with lever handles</v>
          </cell>
          <cell r="E783" t="str">
            <v>Special Finishes</v>
          </cell>
          <cell r="F783">
            <v>2255</v>
          </cell>
          <cell r="G783" t="str">
            <v/>
          </cell>
          <cell r="H783">
            <v>10.1</v>
          </cell>
        </row>
        <row r="784">
          <cell r="A784">
            <v>16554820</v>
          </cell>
          <cell r="B784" t="str">
            <v>AX</v>
          </cell>
          <cell r="C784" t="str">
            <v>Axor Montreux</v>
          </cell>
          <cell r="D784" t="str">
            <v>4-hole tile mounted bath mixer with lever handles</v>
          </cell>
          <cell r="E784" t="str">
            <v>Brushed Nickel</v>
          </cell>
          <cell r="F784">
            <v>2255</v>
          </cell>
          <cell r="G784" t="str">
            <v/>
          </cell>
          <cell r="H784" t="str">
            <v>10.10</v>
          </cell>
        </row>
        <row r="785">
          <cell r="A785">
            <v>16560000</v>
          </cell>
          <cell r="B785" t="str">
            <v>AX</v>
          </cell>
          <cell r="C785" t="str">
            <v>Axor Montreux</v>
          </cell>
          <cell r="D785" t="str">
            <v>2-handle shower mixer for exposed installation</v>
          </cell>
          <cell r="E785" t="str">
            <v>chrome</v>
          </cell>
          <cell r="F785">
            <v>872.2</v>
          </cell>
          <cell r="G785" t="str">
            <v/>
          </cell>
          <cell r="H785" t="str">
            <v>10.11</v>
          </cell>
          <cell r="I785" t="str">
            <v/>
          </cell>
        </row>
        <row r="786">
          <cell r="A786" t="str">
            <v>16560XXX</v>
          </cell>
          <cell r="B786" t="str">
            <v>AX</v>
          </cell>
          <cell r="C786" t="str">
            <v>Axor Montreux</v>
          </cell>
          <cell r="D786" t="str">
            <v>2-handle shower mixer for exposed installation</v>
          </cell>
          <cell r="E786" t="str">
            <v>Special Finishes</v>
          </cell>
          <cell r="F786">
            <v>1308.3</v>
          </cell>
          <cell r="G786" t="str">
            <v/>
          </cell>
          <cell r="H786">
            <v>10.11</v>
          </cell>
          <cell r="I786" t="str">
            <v/>
          </cell>
        </row>
        <row r="787">
          <cell r="A787">
            <v>16560820</v>
          </cell>
          <cell r="B787" t="str">
            <v>AX</v>
          </cell>
          <cell r="C787" t="str">
            <v>Axor Montreux</v>
          </cell>
          <cell r="D787" t="str">
            <v>2-handle shower mixer for exposed installation</v>
          </cell>
          <cell r="E787" t="str">
            <v>Brushed Nickel</v>
          </cell>
          <cell r="F787">
            <v>1308.3</v>
          </cell>
          <cell r="G787" t="str">
            <v/>
          </cell>
          <cell r="H787" t="str">
            <v>10.11</v>
          </cell>
          <cell r="I787" t="str">
            <v/>
          </cell>
        </row>
        <row r="788">
          <cell r="A788">
            <v>16570000</v>
          </cell>
          <cell r="B788" t="str">
            <v>AX</v>
          </cell>
          <cell r="C788" t="str">
            <v>Axor Montreux</v>
          </cell>
          <cell r="D788" t="str">
            <v>Showerpipe with thermostatic mixer and 1jet overhead shower</v>
          </cell>
          <cell r="E788" t="str">
            <v>chrome</v>
          </cell>
          <cell r="F788">
            <v>1699</v>
          </cell>
          <cell r="G788" t="str">
            <v/>
          </cell>
          <cell r="H788">
            <v>10.11</v>
          </cell>
          <cell r="I788" t="str">
            <v/>
          </cell>
        </row>
        <row r="789">
          <cell r="A789" t="str">
            <v>16570XXX</v>
          </cell>
          <cell r="B789" t="str">
            <v>AX</v>
          </cell>
          <cell r="C789" t="str">
            <v>Axor Montreux</v>
          </cell>
          <cell r="D789" t="str">
            <v>Showerpipe with thermostatic mixer and 1jet overhead shower</v>
          </cell>
          <cell r="E789" t="str">
            <v>Special Finishes</v>
          </cell>
          <cell r="F789">
            <v>2548.5</v>
          </cell>
          <cell r="G789" t="str">
            <v/>
          </cell>
          <cell r="H789">
            <v>10.11</v>
          </cell>
          <cell r="I789" t="str">
            <v/>
          </cell>
        </row>
        <row r="790">
          <cell r="A790">
            <v>16570820</v>
          </cell>
          <cell r="B790" t="str">
            <v>AX</v>
          </cell>
          <cell r="C790" t="str">
            <v>Axor Montreux</v>
          </cell>
          <cell r="D790" t="str">
            <v>Showerpipe with thermostatic mixer and 1jet overhead shower</v>
          </cell>
          <cell r="E790" t="str">
            <v>Brushed Nickel</v>
          </cell>
          <cell r="F790">
            <v>2548.5</v>
          </cell>
          <cell r="G790" t="str">
            <v/>
          </cell>
          <cell r="H790">
            <v>10.11</v>
          </cell>
          <cell r="I790" t="str">
            <v/>
          </cell>
        </row>
        <row r="791">
          <cell r="A791">
            <v>16571000</v>
          </cell>
          <cell r="B791" t="str">
            <v>AX</v>
          </cell>
          <cell r="C791" t="str">
            <v>Axor Montreux</v>
          </cell>
          <cell r="D791" t="str">
            <v>Showerpipe with thermostatic mixer and 1jet overhead shower EcoSmart 9 l/min</v>
          </cell>
          <cell r="E791" t="str">
            <v>chrome</v>
          </cell>
          <cell r="F791">
            <v>1699</v>
          </cell>
          <cell r="G791" t="str">
            <v/>
          </cell>
          <cell r="H791" t="str">
            <v/>
          </cell>
          <cell r="I791" t="str">
            <v>Phasing out 31 December 2017</v>
          </cell>
        </row>
        <row r="792">
          <cell r="A792">
            <v>16571820</v>
          </cell>
          <cell r="B792" t="str">
            <v>AX</v>
          </cell>
          <cell r="C792" t="str">
            <v>Axor Montreux</v>
          </cell>
          <cell r="D792" t="str">
            <v>Showerpipe with thermostatic mixer and 1jet overhead shower EcoSmart 9 l/min</v>
          </cell>
          <cell r="E792" t="str">
            <v>Brushed Nickel</v>
          </cell>
          <cell r="F792">
            <v>2548.6</v>
          </cell>
          <cell r="G792" t="str">
            <v/>
          </cell>
          <cell r="H792" t="str">
            <v/>
          </cell>
          <cell r="I792" t="str">
            <v>Phasing out 31 December 2017</v>
          </cell>
        </row>
        <row r="793">
          <cell r="A793">
            <v>16572000</v>
          </cell>
          <cell r="B793" t="str">
            <v>AX</v>
          </cell>
          <cell r="C793" t="str">
            <v>Axor Montreux</v>
          </cell>
          <cell r="D793" t="str">
            <v>Showerpipe with thermostatic mixer and 1jet overhead shower</v>
          </cell>
          <cell r="E793" t="str">
            <v>chrome</v>
          </cell>
          <cell r="F793">
            <v>2008.5</v>
          </cell>
          <cell r="G793" t="str">
            <v/>
          </cell>
          <cell r="H793" t="str">
            <v>10.12</v>
          </cell>
        </row>
        <row r="794">
          <cell r="A794" t="str">
            <v>16572XXX</v>
          </cell>
          <cell r="B794" t="str">
            <v>AX</v>
          </cell>
          <cell r="C794" t="str">
            <v>Axor Montreux</v>
          </cell>
          <cell r="D794" t="str">
            <v>Showerpipe with thermostatic mixer and 1jet overhead shower</v>
          </cell>
          <cell r="E794" t="str">
            <v>Special Finishes</v>
          </cell>
          <cell r="F794">
            <v>3012.7999999999997</v>
          </cell>
          <cell r="G794" t="str">
            <v/>
          </cell>
          <cell r="H794">
            <v>10.119999999999999</v>
          </cell>
        </row>
        <row r="795">
          <cell r="A795">
            <v>16572820</v>
          </cell>
          <cell r="B795" t="str">
            <v>AX</v>
          </cell>
          <cell r="C795" t="str">
            <v>Axor Montreux</v>
          </cell>
          <cell r="D795" t="str">
            <v>Showerpipe with thermostatic mixer and 1jet overhead shower</v>
          </cell>
          <cell r="E795" t="str">
            <v>Brushed Nickel</v>
          </cell>
          <cell r="F795">
            <v>3012.7999999999997</v>
          </cell>
          <cell r="G795" t="str">
            <v/>
          </cell>
          <cell r="H795" t="str">
            <v>10.12</v>
          </cell>
        </row>
        <row r="796">
          <cell r="A796">
            <v>16580000</v>
          </cell>
          <cell r="B796" t="str">
            <v>AX</v>
          </cell>
          <cell r="C796" t="str">
            <v>Axor Montreux</v>
          </cell>
          <cell r="D796" t="str">
            <v>Single lever kitchen mixer</v>
          </cell>
          <cell r="E796" t="str">
            <v>chrome</v>
          </cell>
          <cell r="F796">
            <v>412</v>
          </cell>
          <cell r="G796" t="str">
            <v/>
          </cell>
          <cell r="H796" t="str">
            <v>15.7</v>
          </cell>
        </row>
        <row r="797">
          <cell r="A797" t="str">
            <v>16580XXX</v>
          </cell>
          <cell r="B797" t="str">
            <v>AX</v>
          </cell>
          <cell r="C797" t="str">
            <v>Axor Montreux</v>
          </cell>
          <cell r="D797" t="str">
            <v>Single lever kitchen mixer</v>
          </cell>
          <cell r="E797" t="str">
            <v>Special Finishes</v>
          </cell>
          <cell r="F797">
            <v>618</v>
          </cell>
          <cell r="G797" t="str">
            <v/>
          </cell>
          <cell r="H797">
            <v>15.7</v>
          </cell>
        </row>
        <row r="798">
          <cell r="A798">
            <v>16580800</v>
          </cell>
          <cell r="B798" t="str">
            <v>AX</v>
          </cell>
          <cell r="C798" t="str">
            <v>Axor Montreux</v>
          </cell>
          <cell r="D798" t="str">
            <v>Single lever kitchen mixer</v>
          </cell>
          <cell r="E798" t="str">
            <v>Stainless Steel Optic</v>
          </cell>
          <cell r="F798">
            <v>576.79999999999995</v>
          </cell>
          <cell r="G798" t="str">
            <v/>
          </cell>
          <cell r="H798" t="str">
            <v>15.7</v>
          </cell>
        </row>
        <row r="799">
          <cell r="A799">
            <v>16581000</v>
          </cell>
          <cell r="B799" t="str">
            <v>AX</v>
          </cell>
          <cell r="C799" t="str">
            <v>Axor Montreux</v>
          </cell>
          <cell r="D799" t="str">
            <v>Single lever kitchen mixer with pull-out spray</v>
          </cell>
          <cell r="E799" t="str">
            <v>chrome</v>
          </cell>
          <cell r="F799">
            <v>515</v>
          </cell>
          <cell r="G799" t="str">
            <v/>
          </cell>
          <cell r="H799" t="str">
            <v>15.8</v>
          </cell>
        </row>
        <row r="800">
          <cell r="A800" t="str">
            <v>16581XXX</v>
          </cell>
          <cell r="B800" t="str">
            <v>AX</v>
          </cell>
          <cell r="C800" t="str">
            <v>Axor Montreux</v>
          </cell>
          <cell r="D800" t="str">
            <v>Single lever kitchen mixer with pull-out spray</v>
          </cell>
          <cell r="E800" t="str">
            <v>Special Finishes</v>
          </cell>
          <cell r="F800">
            <v>772.5</v>
          </cell>
          <cell r="G800" t="str">
            <v/>
          </cell>
          <cell r="H800">
            <v>15.8</v>
          </cell>
        </row>
        <row r="801">
          <cell r="A801">
            <v>16581800</v>
          </cell>
          <cell r="B801" t="str">
            <v>AX</v>
          </cell>
          <cell r="C801" t="str">
            <v>Axor Montreux</v>
          </cell>
          <cell r="D801" t="str">
            <v>Single lever kitchen mixer with pull-out spray</v>
          </cell>
          <cell r="E801" t="str">
            <v>Stainless Steel Optic</v>
          </cell>
          <cell r="F801">
            <v>721</v>
          </cell>
          <cell r="G801" t="str">
            <v/>
          </cell>
          <cell r="H801" t="str">
            <v>15.8</v>
          </cell>
        </row>
        <row r="802">
          <cell r="A802">
            <v>16582000</v>
          </cell>
          <cell r="B802" t="str">
            <v>AX</v>
          </cell>
          <cell r="C802" t="str">
            <v>Axor Montreux</v>
          </cell>
          <cell r="D802" t="str">
            <v>Single lever kitchen mixer Semi-Pro</v>
          </cell>
          <cell r="E802" t="str">
            <v>chrome</v>
          </cell>
          <cell r="F802">
            <v>618</v>
          </cell>
          <cell r="G802" t="str">
            <v/>
          </cell>
          <cell r="H802" t="str">
            <v>15.8</v>
          </cell>
        </row>
        <row r="803">
          <cell r="A803" t="str">
            <v>16582XXX</v>
          </cell>
          <cell r="B803" t="str">
            <v>AX</v>
          </cell>
          <cell r="C803" t="str">
            <v>Axor Montreux</v>
          </cell>
          <cell r="D803" t="str">
            <v>Single lever kitchen mixer Semi-Pro</v>
          </cell>
          <cell r="E803" t="str">
            <v>Special Finishes</v>
          </cell>
          <cell r="F803">
            <v>927</v>
          </cell>
        </row>
        <row r="804">
          <cell r="A804">
            <v>16582800</v>
          </cell>
          <cell r="B804" t="str">
            <v>AX</v>
          </cell>
          <cell r="C804" t="str">
            <v>Axor Montreux</v>
          </cell>
          <cell r="D804" t="str">
            <v>Single lever kitchen mixer Semi-Pro</v>
          </cell>
          <cell r="E804" t="str">
            <v>Stainless Steel Optic</v>
          </cell>
          <cell r="F804">
            <v>865.2</v>
          </cell>
          <cell r="G804" t="str">
            <v/>
          </cell>
          <cell r="H804" t="str">
            <v>15.8</v>
          </cell>
        </row>
        <row r="805">
          <cell r="A805">
            <v>16800000</v>
          </cell>
          <cell r="B805" t="str">
            <v>AX</v>
          </cell>
          <cell r="C805" t="str">
            <v>Axor Montreux</v>
          </cell>
          <cell r="D805" t="str">
            <v>Thermostatic mixer for concealed installation with shut-off valve</v>
          </cell>
          <cell r="E805" t="str">
            <v>chrome</v>
          </cell>
          <cell r="F805">
            <v>677.5</v>
          </cell>
          <cell r="G805" t="str">
            <v/>
          </cell>
          <cell r="H805" t="str">
            <v>10.13</v>
          </cell>
          <cell r="I805" t="str">
            <v/>
          </cell>
        </row>
        <row r="806">
          <cell r="A806" t="str">
            <v>16800XXX</v>
          </cell>
          <cell r="B806" t="str">
            <v>AX</v>
          </cell>
          <cell r="C806" t="str">
            <v>Axor Montreux</v>
          </cell>
          <cell r="D806" t="str">
            <v>Thermostatic mixer for concealed installation with shut-off valve</v>
          </cell>
          <cell r="E806" t="str">
            <v>Special Finishes</v>
          </cell>
          <cell r="F806">
            <v>1016.3000000000001</v>
          </cell>
          <cell r="G806" t="str">
            <v/>
          </cell>
          <cell r="H806">
            <v>10.130000000000001</v>
          </cell>
          <cell r="I806" t="str">
            <v/>
          </cell>
        </row>
        <row r="807">
          <cell r="A807">
            <v>16800820</v>
          </cell>
          <cell r="B807" t="str">
            <v>AX</v>
          </cell>
          <cell r="C807" t="str">
            <v>Axor Montreux</v>
          </cell>
          <cell r="D807" t="str">
            <v>Thermostatic mixer for concealed installation with shut-off valve</v>
          </cell>
          <cell r="E807" t="str">
            <v>Brushed Nickel</v>
          </cell>
          <cell r="F807">
            <v>1016.3000000000001</v>
          </cell>
          <cell r="G807" t="str">
            <v/>
          </cell>
          <cell r="H807" t="str">
            <v>10.13</v>
          </cell>
          <cell r="I807" t="str">
            <v/>
          </cell>
        </row>
        <row r="808">
          <cell r="A808">
            <v>16801000</v>
          </cell>
          <cell r="B808" t="str">
            <v>AX</v>
          </cell>
          <cell r="C808" t="str">
            <v>Axor Montreux</v>
          </cell>
          <cell r="D808" t="str">
            <v>Thermostatic mixer for concealed installation with shut-off valve with lever handle</v>
          </cell>
          <cell r="E808" t="str">
            <v>chrome</v>
          </cell>
          <cell r="F808">
            <v>700.7</v>
          </cell>
          <cell r="G808" t="str">
            <v/>
          </cell>
          <cell r="H808" t="str">
            <v>10.14</v>
          </cell>
        </row>
        <row r="809">
          <cell r="A809" t="str">
            <v>16801XXX</v>
          </cell>
          <cell r="B809" t="str">
            <v>AX</v>
          </cell>
          <cell r="C809" t="str">
            <v>Axor Montreux</v>
          </cell>
          <cell r="D809" t="str">
            <v>Thermostatic mixer for concealed installation with shut-off valve with lever handle</v>
          </cell>
          <cell r="E809" t="str">
            <v>Special Finishes</v>
          </cell>
          <cell r="F809">
            <v>1051.0999999999999</v>
          </cell>
          <cell r="G809" t="str">
            <v/>
          </cell>
          <cell r="H809">
            <v>10.14</v>
          </cell>
        </row>
        <row r="810">
          <cell r="A810">
            <v>16801820</v>
          </cell>
          <cell r="B810" t="str">
            <v>AX</v>
          </cell>
          <cell r="C810" t="str">
            <v>Axor Montreux</v>
          </cell>
          <cell r="D810" t="str">
            <v>Thermostatic mixer for concealed installation with shut-off valve with lever handle</v>
          </cell>
          <cell r="E810" t="str">
            <v>Brushed Nickel</v>
          </cell>
          <cell r="F810">
            <v>1051.0999999999999</v>
          </cell>
          <cell r="G810" t="str">
            <v/>
          </cell>
          <cell r="H810" t="str">
            <v>10.14</v>
          </cell>
        </row>
        <row r="811">
          <cell r="A811">
            <v>16810000</v>
          </cell>
          <cell r="B811" t="str">
            <v>AX</v>
          </cell>
          <cell r="C811" t="str">
            <v>Axor Montreux</v>
          </cell>
          <cell r="D811" t="str">
            <v>Thermostatic mixer 43 l/min for concealed installation</v>
          </cell>
          <cell r="E811" t="str">
            <v>chrome</v>
          </cell>
          <cell r="F811">
            <v>592.9</v>
          </cell>
          <cell r="G811" t="str">
            <v/>
          </cell>
          <cell r="H811" t="str">
            <v>10.12</v>
          </cell>
          <cell r="I811" t="str">
            <v/>
          </cell>
        </row>
        <row r="812">
          <cell r="A812" t="str">
            <v>16810XXX</v>
          </cell>
          <cell r="B812" t="str">
            <v>AX</v>
          </cell>
          <cell r="C812" t="str">
            <v>Axor Montreux</v>
          </cell>
          <cell r="D812" t="str">
            <v>Thermostatic mixer 43 l/min for concealed installation</v>
          </cell>
          <cell r="E812" t="str">
            <v>Special Finishes</v>
          </cell>
          <cell r="F812">
            <v>889.4</v>
          </cell>
          <cell r="G812" t="str">
            <v/>
          </cell>
          <cell r="H812">
            <v>10.119999999999999</v>
          </cell>
          <cell r="I812" t="str">
            <v/>
          </cell>
        </row>
        <row r="813">
          <cell r="A813">
            <v>16810820</v>
          </cell>
          <cell r="B813" t="str">
            <v>AX</v>
          </cell>
          <cell r="C813" t="str">
            <v>Axor Montreux</v>
          </cell>
          <cell r="D813" t="str">
            <v>Thermostatic mixer 43 l/min for concealed installation</v>
          </cell>
          <cell r="E813" t="str">
            <v>Brushed Nickel</v>
          </cell>
          <cell r="F813">
            <v>889.4</v>
          </cell>
          <cell r="G813" t="str">
            <v/>
          </cell>
          <cell r="H813" t="str">
            <v>10.12</v>
          </cell>
          <cell r="I813" t="str">
            <v/>
          </cell>
        </row>
        <row r="814">
          <cell r="A814">
            <v>16815000</v>
          </cell>
          <cell r="B814" t="str">
            <v>AX</v>
          </cell>
          <cell r="C814" t="str">
            <v>Axor Montreux</v>
          </cell>
          <cell r="D814" t="str">
            <v>Thermostatic mixer highflow 59 l/min for concealed installation</v>
          </cell>
          <cell r="E814" t="str">
            <v>chrome</v>
          </cell>
          <cell r="F814">
            <v>635.20000000000005</v>
          </cell>
          <cell r="G814" t="str">
            <v/>
          </cell>
          <cell r="H814" t="str">
            <v>10.12</v>
          </cell>
          <cell r="I814" t="str">
            <v/>
          </cell>
        </row>
        <row r="815">
          <cell r="A815" t="str">
            <v>16815XXX</v>
          </cell>
          <cell r="B815" t="str">
            <v>AX</v>
          </cell>
          <cell r="C815" t="str">
            <v>Axor Montreux</v>
          </cell>
          <cell r="D815" t="str">
            <v>Thermostatic mixer highflow 59 l/min for concealed installation</v>
          </cell>
          <cell r="E815" t="str">
            <v>Special Finishes</v>
          </cell>
          <cell r="F815">
            <v>952.8</v>
          </cell>
          <cell r="G815" t="str">
            <v/>
          </cell>
          <cell r="H815">
            <v>10.119999999999999</v>
          </cell>
          <cell r="I815" t="str">
            <v/>
          </cell>
        </row>
        <row r="816">
          <cell r="A816">
            <v>16815820</v>
          </cell>
          <cell r="B816" t="str">
            <v>AX</v>
          </cell>
          <cell r="C816" t="str">
            <v>Axor Montreux</v>
          </cell>
          <cell r="D816" t="str">
            <v>Thermostatic mixer highflow 59 l/min for concealed installation</v>
          </cell>
          <cell r="E816" t="str">
            <v>Brushed Nickel</v>
          </cell>
          <cell r="F816">
            <v>952.8</v>
          </cell>
          <cell r="G816" t="str">
            <v/>
          </cell>
          <cell r="H816" t="str">
            <v>10.12</v>
          </cell>
          <cell r="I816" t="str">
            <v/>
          </cell>
        </row>
        <row r="817">
          <cell r="A817">
            <v>16820000</v>
          </cell>
          <cell r="B817" t="str">
            <v>AX</v>
          </cell>
          <cell r="C817" t="str">
            <v>Axor Montreux</v>
          </cell>
          <cell r="D817" t="str">
            <v>Thermostatic mixer for concealed installation with shut-off/ diverter valve</v>
          </cell>
          <cell r="E817" t="str">
            <v>chrome</v>
          </cell>
          <cell r="F817">
            <v>747.9</v>
          </cell>
          <cell r="G817" t="str">
            <v/>
          </cell>
          <cell r="H817" t="str">
            <v>10.14</v>
          </cell>
          <cell r="I817" t="str">
            <v/>
          </cell>
        </row>
        <row r="818">
          <cell r="A818" t="str">
            <v>16820XXX</v>
          </cell>
          <cell r="B818" t="str">
            <v>AX</v>
          </cell>
          <cell r="C818" t="str">
            <v>Axor Montreux</v>
          </cell>
          <cell r="D818" t="str">
            <v>Thermostatic mixer for concealed installation with shut-off/ diverter valve</v>
          </cell>
          <cell r="E818" t="str">
            <v>Special Finishes</v>
          </cell>
          <cell r="F818">
            <v>1121.8999999999999</v>
          </cell>
          <cell r="G818" t="str">
            <v/>
          </cell>
          <cell r="H818">
            <v>10.14</v>
          </cell>
          <cell r="I818" t="str">
            <v/>
          </cell>
        </row>
        <row r="819">
          <cell r="A819">
            <v>16820820</v>
          </cell>
          <cell r="B819" t="str">
            <v>AX</v>
          </cell>
          <cell r="C819" t="str">
            <v>Axor Montreux</v>
          </cell>
          <cell r="D819" t="str">
            <v>Thermostatic mixer for concealed installation with shut-off/ diverter valve</v>
          </cell>
          <cell r="E819" t="str">
            <v>Brushed Nickel</v>
          </cell>
          <cell r="F819">
            <v>1121.8999999999999</v>
          </cell>
          <cell r="G819" t="str">
            <v/>
          </cell>
          <cell r="H819" t="str">
            <v>10.14</v>
          </cell>
          <cell r="I819" t="str">
            <v/>
          </cell>
        </row>
        <row r="820">
          <cell r="A820">
            <v>16821000</v>
          </cell>
          <cell r="B820" t="str">
            <v>AX</v>
          </cell>
          <cell r="C820" t="str">
            <v>Axor Montreux</v>
          </cell>
          <cell r="D820" t="str">
            <v>Thermostatic mixer for concealed installation with shut-off/ diverter valve and lever handle</v>
          </cell>
          <cell r="E820" t="str">
            <v>chrome</v>
          </cell>
          <cell r="F820">
            <v>773.8</v>
          </cell>
          <cell r="G820" t="str">
            <v/>
          </cell>
          <cell r="H820" t="str">
            <v>10.14</v>
          </cell>
        </row>
        <row r="821">
          <cell r="A821" t="str">
            <v>16821XXX</v>
          </cell>
          <cell r="B821" t="str">
            <v>AX</v>
          </cell>
          <cell r="C821" t="str">
            <v>Axor Montreux</v>
          </cell>
          <cell r="D821" t="str">
            <v>Thermostatic mixer for concealed installation with shut-off/ diverter valve and lever handle</v>
          </cell>
          <cell r="E821" t="str">
            <v>Special Finishes</v>
          </cell>
          <cell r="F821">
            <v>1160.7</v>
          </cell>
          <cell r="G821" t="str">
            <v/>
          </cell>
          <cell r="H821">
            <v>10.14</v>
          </cell>
        </row>
        <row r="822">
          <cell r="A822">
            <v>16821820</v>
          </cell>
          <cell r="B822" t="str">
            <v>AX</v>
          </cell>
          <cell r="C822" t="str">
            <v>Axor Montreux</v>
          </cell>
          <cell r="D822" t="str">
            <v>Thermostatic mixer for concealed installation with shut-off/ diverter valve and lever handle</v>
          </cell>
          <cell r="E822" t="str">
            <v>Brushed Nickel</v>
          </cell>
          <cell r="F822">
            <v>1160.7</v>
          </cell>
          <cell r="G822" t="str">
            <v/>
          </cell>
          <cell r="H822" t="str">
            <v>10.14</v>
          </cell>
        </row>
        <row r="823">
          <cell r="A823">
            <v>16823000</v>
          </cell>
          <cell r="B823" t="str">
            <v>AX</v>
          </cell>
          <cell r="C823" t="str">
            <v>Axor Montreux</v>
          </cell>
          <cell r="D823" t="str">
            <v>Thermostatic mixer 43l/min for concealed installation with lever handle</v>
          </cell>
          <cell r="E823" t="str">
            <v>chrome</v>
          </cell>
          <cell r="F823">
            <v>613</v>
          </cell>
          <cell r="G823" t="str">
            <v/>
          </cell>
          <cell r="H823" t="str">
            <v>10.13</v>
          </cell>
        </row>
        <row r="824">
          <cell r="A824" t="str">
            <v>16823XXX</v>
          </cell>
          <cell r="B824" t="str">
            <v>AX</v>
          </cell>
          <cell r="C824" t="str">
            <v>Axor Montreux</v>
          </cell>
          <cell r="D824" t="str">
            <v>Thermostatic mixer 43l/min for concealed installation with lever handle</v>
          </cell>
          <cell r="E824" t="str">
            <v>Special Finishes</v>
          </cell>
          <cell r="F824">
            <v>919.5</v>
          </cell>
          <cell r="G824" t="str">
            <v/>
          </cell>
          <cell r="H824">
            <v>10.130000000000001</v>
          </cell>
        </row>
        <row r="825">
          <cell r="A825">
            <v>16823820</v>
          </cell>
          <cell r="B825" t="str">
            <v>AX</v>
          </cell>
          <cell r="C825" t="str">
            <v>Axor Montreux</v>
          </cell>
          <cell r="D825" t="str">
            <v>Thermostatic mixer 43l/min for concealed installation with lever handle</v>
          </cell>
          <cell r="E825" t="str">
            <v>Brushed Nickel</v>
          </cell>
          <cell r="F825">
            <v>919.5</v>
          </cell>
          <cell r="G825" t="str">
            <v/>
          </cell>
          <cell r="H825" t="str">
            <v>10.13</v>
          </cell>
        </row>
        <row r="826">
          <cell r="A826">
            <v>16824000</v>
          </cell>
          <cell r="B826" t="str">
            <v>AX</v>
          </cell>
          <cell r="C826" t="str">
            <v>Axor Montreux</v>
          </cell>
          <cell r="D826" t="str">
            <v>Thermostatic mixer highflow 59 l/min for concealed installation with lever handle</v>
          </cell>
          <cell r="E826" t="str">
            <v>chrome</v>
          </cell>
          <cell r="F826">
            <v>656.8</v>
          </cell>
          <cell r="G826" t="str">
            <v/>
          </cell>
          <cell r="H826" t="str">
            <v>10.13</v>
          </cell>
        </row>
        <row r="827">
          <cell r="A827" t="str">
            <v>16824XXX</v>
          </cell>
          <cell r="B827" t="str">
            <v>AX</v>
          </cell>
          <cell r="C827" t="str">
            <v>Axor Montreux</v>
          </cell>
          <cell r="D827" t="str">
            <v>Thermostatic mixer highflow 59 l/min for concealed installation with lever handle</v>
          </cell>
          <cell r="E827" t="str">
            <v>Special Finishes</v>
          </cell>
          <cell r="F827">
            <v>985.2</v>
          </cell>
          <cell r="G827" t="str">
            <v/>
          </cell>
          <cell r="H827">
            <v>10.130000000000001</v>
          </cell>
        </row>
        <row r="828">
          <cell r="A828">
            <v>16824820</v>
          </cell>
          <cell r="B828" t="str">
            <v>AX</v>
          </cell>
          <cell r="C828" t="str">
            <v>Axor Montreux</v>
          </cell>
          <cell r="D828" t="str">
            <v>Thermostatic mixer highflow 59 l/min for concealed installation with lever handle</v>
          </cell>
          <cell r="E828" t="str">
            <v>Brushed Nickel</v>
          </cell>
          <cell r="F828">
            <v>985.2</v>
          </cell>
          <cell r="G828" t="str">
            <v/>
          </cell>
          <cell r="H828" t="str">
            <v>10.13</v>
          </cell>
        </row>
        <row r="829">
          <cell r="A829">
            <v>16830000</v>
          </cell>
          <cell r="B829" t="str">
            <v>AX</v>
          </cell>
          <cell r="C829" t="str">
            <v>Axor Montreux</v>
          </cell>
          <cell r="D829" t="str">
            <v>Trio/ Quattro shut-off/ diverter valve for concealed installation</v>
          </cell>
          <cell r="E829" t="str">
            <v>chrome</v>
          </cell>
          <cell r="F829">
            <v>218.5</v>
          </cell>
          <cell r="G829" t="str">
            <v/>
          </cell>
          <cell r="H829" t="str">
            <v/>
          </cell>
          <cell r="I829" t="str">
            <v>Phasing out 31 December 2017</v>
          </cell>
        </row>
        <row r="830">
          <cell r="A830" t="str">
            <v>16830XXX</v>
          </cell>
          <cell r="B830" t="str">
            <v>AX</v>
          </cell>
          <cell r="C830" t="str">
            <v>Axor Montreux</v>
          </cell>
          <cell r="D830" t="str">
            <v>Trio/ Quattro shut-off/ diverter valve for concealed installation</v>
          </cell>
          <cell r="E830" t="str">
            <v>Special Finishes</v>
          </cell>
          <cell r="F830">
            <v>327.8</v>
          </cell>
          <cell r="I830" t="str">
            <v>Phasing out 31 December 2017</v>
          </cell>
        </row>
        <row r="831">
          <cell r="A831">
            <v>16830820</v>
          </cell>
          <cell r="B831" t="str">
            <v>AX</v>
          </cell>
          <cell r="C831" t="str">
            <v>Axor Montreux</v>
          </cell>
          <cell r="D831" t="str">
            <v>Trio/ Quattro shut-off/ diverter valve for concealed installation</v>
          </cell>
          <cell r="E831" t="str">
            <v>Brushed Nickel</v>
          </cell>
          <cell r="F831">
            <v>327.8</v>
          </cell>
          <cell r="G831" t="str">
            <v/>
          </cell>
          <cell r="H831" t="str">
            <v/>
          </cell>
          <cell r="I831" t="str">
            <v>Phasing out 31 December 2017</v>
          </cell>
        </row>
        <row r="832">
          <cell r="A832">
            <v>16871000</v>
          </cell>
          <cell r="B832" t="str">
            <v>AX</v>
          </cell>
          <cell r="C832" t="str">
            <v>Axor Montreux</v>
          </cell>
          <cell r="D832" t="str">
            <v>Shut-off valve for concealed installation</v>
          </cell>
          <cell r="E832" t="str">
            <v>chrome</v>
          </cell>
          <cell r="F832">
            <v>134.5</v>
          </cell>
          <cell r="G832" t="str">
            <v/>
          </cell>
          <cell r="H832" t="str">
            <v>10.15</v>
          </cell>
          <cell r="I832" t="str">
            <v/>
          </cell>
        </row>
        <row r="833">
          <cell r="A833" t="str">
            <v>16871XXX</v>
          </cell>
          <cell r="B833" t="str">
            <v>AX</v>
          </cell>
          <cell r="C833" t="str">
            <v>Axor Montreux</v>
          </cell>
          <cell r="D833" t="str">
            <v>Shut-off valve for concealed installation</v>
          </cell>
          <cell r="E833" t="str">
            <v>Special Finishes</v>
          </cell>
          <cell r="F833">
            <v>201.79999999999998</v>
          </cell>
          <cell r="G833" t="str">
            <v/>
          </cell>
          <cell r="H833">
            <v>10.15</v>
          </cell>
          <cell r="I833" t="str">
            <v/>
          </cell>
        </row>
        <row r="834">
          <cell r="A834">
            <v>16871820</v>
          </cell>
          <cell r="B834" t="str">
            <v>AX</v>
          </cell>
          <cell r="C834" t="str">
            <v>Axor Montreux</v>
          </cell>
          <cell r="D834" t="str">
            <v>Shut-off valve for concealed installation</v>
          </cell>
          <cell r="E834" t="str">
            <v>Brushed Nickel</v>
          </cell>
          <cell r="F834">
            <v>201.79999999999998</v>
          </cell>
          <cell r="G834" t="str">
            <v/>
          </cell>
          <cell r="H834" t="str">
            <v>10.15</v>
          </cell>
          <cell r="I834" t="str">
            <v/>
          </cell>
        </row>
        <row r="835">
          <cell r="A835">
            <v>16872000</v>
          </cell>
          <cell r="B835" t="str">
            <v>AX</v>
          </cell>
          <cell r="C835" t="str">
            <v>Axor Montreux</v>
          </cell>
          <cell r="D835" t="str">
            <v>Shut-off valve for concealed installation with lever handle</v>
          </cell>
          <cell r="E835" t="str">
            <v>chrome</v>
          </cell>
          <cell r="F835">
            <v>138.69999999999999</v>
          </cell>
          <cell r="G835" t="str">
            <v/>
          </cell>
          <cell r="H835" t="str">
            <v>10.15</v>
          </cell>
        </row>
        <row r="836">
          <cell r="A836" t="str">
            <v>16872XXX</v>
          </cell>
          <cell r="B836" t="str">
            <v>AX</v>
          </cell>
          <cell r="C836" t="str">
            <v>Axor Montreux</v>
          </cell>
          <cell r="D836" t="str">
            <v>Shut-off valve for concealed installation with lever handle</v>
          </cell>
          <cell r="E836" t="str">
            <v>Special Finishes</v>
          </cell>
          <cell r="F836">
            <v>208.1</v>
          </cell>
          <cell r="G836" t="str">
            <v/>
          </cell>
          <cell r="H836">
            <v>10.15</v>
          </cell>
        </row>
        <row r="837">
          <cell r="A837">
            <v>16872820</v>
          </cell>
          <cell r="B837" t="str">
            <v>AX</v>
          </cell>
          <cell r="C837" t="str">
            <v>Axor Montreux</v>
          </cell>
          <cell r="D837" t="str">
            <v>Shut-off valve for concealed installation with lever handle</v>
          </cell>
          <cell r="E837" t="str">
            <v>Brushed Nickel</v>
          </cell>
          <cell r="F837">
            <v>208.1</v>
          </cell>
          <cell r="G837" t="str">
            <v/>
          </cell>
          <cell r="H837" t="str">
            <v>10.15</v>
          </cell>
        </row>
        <row r="838">
          <cell r="A838">
            <v>16882000</v>
          </cell>
          <cell r="B838" t="str">
            <v>AX</v>
          </cell>
          <cell r="C838" t="str">
            <v>Axor Montreux</v>
          </cell>
          <cell r="D838" t="str">
            <v>Fixfit stop wall outlet with shut-off valve</v>
          </cell>
          <cell r="E838" t="str">
            <v>chrome</v>
          </cell>
          <cell r="F838">
            <v>210.8</v>
          </cell>
          <cell r="G838" t="str">
            <v/>
          </cell>
          <cell r="H838" t="str">
            <v>10.11</v>
          </cell>
          <cell r="I838" t="str">
            <v/>
          </cell>
        </row>
        <row r="839">
          <cell r="A839" t="str">
            <v>16882XXX</v>
          </cell>
          <cell r="B839" t="str">
            <v>AX</v>
          </cell>
          <cell r="C839" t="str">
            <v>Axor Montreux</v>
          </cell>
          <cell r="D839" t="str">
            <v>Fixfit stop wall outlet with shut-off valve</v>
          </cell>
          <cell r="E839" t="str">
            <v>Special Finishes</v>
          </cell>
          <cell r="F839">
            <v>316.2</v>
          </cell>
          <cell r="G839" t="str">
            <v/>
          </cell>
          <cell r="H839">
            <v>10.11</v>
          </cell>
          <cell r="I839" t="str">
            <v/>
          </cell>
        </row>
        <row r="840">
          <cell r="A840">
            <v>16882820</v>
          </cell>
          <cell r="B840" t="str">
            <v>AX</v>
          </cell>
          <cell r="C840" t="str">
            <v>Axor Montreux</v>
          </cell>
          <cell r="D840" t="str">
            <v>Fixfit stop wall outlet with shut-off valve</v>
          </cell>
          <cell r="E840" t="str">
            <v>Brushed Nickel</v>
          </cell>
          <cell r="F840">
            <v>316.2</v>
          </cell>
          <cell r="G840" t="str">
            <v/>
          </cell>
          <cell r="H840" t="str">
            <v>10.11</v>
          </cell>
          <cell r="I840" t="str">
            <v/>
          </cell>
        </row>
        <row r="841">
          <cell r="A841">
            <v>16883000</v>
          </cell>
          <cell r="B841" t="str">
            <v>AX</v>
          </cell>
          <cell r="C841" t="str">
            <v>Axor Montreux</v>
          </cell>
          <cell r="D841" t="str">
            <v>Fixfit stop wall outlet with shut-off valve and lever handle</v>
          </cell>
          <cell r="E841" t="str">
            <v>chrome</v>
          </cell>
          <cell r="F841">
            <v>211.6</v>
          </cell>
          <cell r="G841" t="str">
            <v/>
          </cell>
          <cell r="H841" t="str">
            <v>10.11</v>
          </cell>
        </row>
        <row r="842">
          <cell r="A842" t="str">
            <v>16883XXX</v>
          </cell>
          <cell r="B842" t="str">
            <v>AX</v>
          </cell>
          <cell r="C842" t="str">
            <v>Axor Montreux</v>
          </cell>
          <cell r="D842" t="str">
            <v>Fixfit stop wall outlet with shut-off valve and lever handle</v>
          </cell>
          <cell r="E842" t="str">
            <v>Special Finishes</v>
          </cell>
          <cell r="F842">
            <v>317.39999999999998</v>
          </cell>
          <cell r="G842" t="str">
            <v/>
          </cell>
          <cell r="H842">
            <v>10.11</v>
          </cell>
        </row>
        <row r="843">
          <cell r="A843">
            <v>16883820</v>
          </cell>
          <cell r="B843" t="str">
            <v>AX</v>
          </cell>
          <cell r="C843" t="str">
            <v>Axor Montreux</v>
          </cell>
          <cell r="D843" t="str">
            <v>Fixfit stop wall outlet with shut-off valve and lever handle</v>
          </cell>
          <cell r="E843" t="str">
            <v>Brushed Nickel</v>
          </cell>
          <cell r="F843">
            <v>317.39999999999998</v>
          </cell>
          <cell r="G843" t="str">
            <v/>
          </cell>
          <cell r="H843" t="str">
            <v>10.11</v>
          </cell>
        </row>
        <row r="844">
          <cell r="A844">
            <v>16884000</v>
          </cell>
          <cell r="B844" t="str">
            <v>AX</v>
          </cell>
          <cell r="C844" t="str">
            <v>Axor Montreux</v>
          </cell>
          <cell r="D844" t="str">
            <v>Fixfit Classic wall outlet with non-return valve</v>
          </cell>
          <cell r="E844" t="str">
            <v>chrome</v>
          </cell>
          <cell r="F844">
            <v>37</v>
          </cell>
          <cell r="G844" t="str">
            <v>2.44</v>
          </cell>
          <cell r="H844" t="str">
            <v>10.11</v>
          </cell>
          <cell r="I844" t="str">
            <v/>
          </cell>
        </row>
        <row r="845">
          <cell r="A845" t="str">
            <v>16884XXX</v>
          </cell>
          <cell r="B845" t="str">
            <v>AX</v>
          </cell>
          <cell r="C845" t="str">
            <v>Axor Montreux</v>
          </cell>
          <cell r="D845" t="str">
            <v>Fixfit Classic wall outlet with non-return valve</v>
          </cell>
          <cell r="E845" t="str">
            <v>Special Finishes</v>
          </cell>
          <cell r="F845">
            <v>55.5</v>
          </cell>
          <cell r="G845" t="str">
            <v/>
          </cell>
          <cell r="H845">
            <v>10.11</v>
          </cell>
          <cell r="I845" t="str">
            <v/>
          </cell>
        </row>
        <row r="846">
          <cell r="A846">
            <v>16884820</v>
          </cell>
          <cell r="B846" t="str">
            <v>AX</v>
          </cell>
          <cell r="C846" t="str">
            <v>Axor Montreux</v>
          </cell>
          <cell r="D846" t="str">
            <v>Fixfit Classic wall outlet with non-return valve</v>
          </cell>
          <cell r="E846" t="str">
            <v>Brushed Nickel</v>
          </cell>
          <cell r="F846">
            <v>55.5</v>
          </cell>
          <cell r="G846" t="str">
            <v>2.44</v>
          </cell>
          <cell r="H846" t="str">
            <v>10.11</v>
          </cell>
          <cell r="I846" t="str">
            <v/>
          </cell>
        </row>
        <row r="847">
          <cell r="A847">
            <v>17010000</v>
          </cell>
          <cell r="B847" t="str">
            <v>AX</v>
          </cell>
          <cell r="C847" t="str">
            <v>Axor Carlton</v>
          </cell>
          <cell r="D847" t="str">
            <v>Single lever basin mixer 70  with pop-up waste set</v>
          </cell>
          <cell r="E847" t="str">
            <v>chrome</v>
          </cell>
          <cell r="F847">
            <v>472.3</v>
          </cell>
          <cell r="G847" t="str">
            <v/>
          </cell>
          <cell r="H847" t="str">
            <v>9.2</v>
          </cell>
          <cell r="I847" t="str">
            <v/>
          </cell>
        </row>
        <row r="848">
          <cell r="A848" t="str">
            <v>17010XXX</v>
          </cell>
          <cell r="B848" t="str">
            <v>AX</v>
          </cell>
          <cell r="C848" t="str">
            <v>Axor Carlton</v>
          </cell>
          <cell r="D848" t="str">
            <v>Single lever basin mixer 70  with pop-up waste set</v>
          </cell>
          <cell r="E848" t="str">
            <v>Special Finishes</v>
          </cell>
          <cell r="F848">
            <v>708.5</v>
          </cell>
          <cell r="G848" t="str">
            <v/>
          </cell>
          <cell r="H848">
            <v>9.1999999999999993</v>
          </cell>
          <cell r="I848" t="str">
            <v/>
          </cell>
        </row>
        <row r="849">
          <cell r="A849">
            <v>17010090</v>
          </cell>
          <cell r="B849" t="str">
            <v>AX</v>
          </cell>
          <cell r="C849" t="str">
            <v>Axor Carlton</v>
          </cell>
          <cell r="D849" t="str">
            <v>Single lever basin mixer 70  with pop-up waste set</v>
          </cell>
          <cell r="E849" t="str">
            <v>chrome/gold-optic</v>
          </cell>
          <cell r="F849">
            <v>571.30000000000007</v>
          </cell>
          <cell r="G849" t="str">
            <v/>
          </cell>
          <cell r="H849" t="str">
            <v>9.2</v>
          </cell>
          <cell r="I849" t="str">
            <v/>
          </cell>
        </row>
        <row r="850">
          <cell r="A850">
            <v>17015000</v>
          </cell>
          <cell r="B850" t="str">
            <v>AX</v>
          </cell>
          <cell r="C850" t="str">
            <v>Axor Carlton</v>
          </cell>
          <cell r="D850" t="str">
            <v>Single lever basin mixer 60 with pop-up waste set for hand washbasins</v>
          </cell>
          <cell r="E850" t="str">
            <v>chrome</v>
          </cell>
          <cell r="F850">
            <v>461.8</v>
          </cell>
          <cell r="G850" t="str">
            <v/>
          </cell>
          <cell r="H850" t="str">
            <v/>
          </cell>
          <cell r="I850" t="str">
            <v>Phasing out 31 December 2017</v>
          </cell>
        </row>
        <row r="851">
          <cell r="A851">
            <v>17015090</v>
          </cell>
          <cell r="B851" t="str">
            <v>AX</v>
          </cell>
          <cell r="C851" t="str">
            <v>Axor Carlton</v>
          </cell>
          <cell r="D851" t="str">
            <v>Single lever basin mixer 60 with pop-up waste set for hand washbasins</v>
          </cell>
          <cell r="E851" t="str">
            <v>chrome/gold-optic</v>
          </cell>
          <cell r="F851">
            <v>560.5</v>
          </cell>
          <cell r="G851" t="str">
            <v/>
          </cell>
          <cell r="H851" t="str">
            <v/>
          </cell>
          <cell r="I851" t="str">
            <v>Phasing out 31 December 2017</v>
          </cell>
        </row>
        <row r="852">
          <cell r="A852">
            <v>17018000</v>
          </cell>
          <cell r="B852" t="str">
            <v>AX</v>
          </cell>
          <cell r="C852" t="str">
            <v>Axor Carlton</v>
          </cell>
          <cell r="D852" t="str">
            <v>Single lever basin mixer without pull-rod</v>
          </cell>
          <cell r="E852" t="str">
            <v>chrome</v>
          </cell>
          <cell r="F852">
            <v>483.1</v>
          </cell>
          <cell r="G852" t="str">
            <v/>
          </cell>
          <cell r="H852" t="str">
            <v/>
          </cell>
          <cell r="I852" t="str">
            <v>Phasing out 31 December 2017</v>
          </cell>
        </row>
        <row r="853">
          <cell r="A853" t="str">
            <v>17018XXX</v>
          </cell>
          <cell r="B853" t="str">
            <v>AX</v>
          </cell>
          <cell r="C853" t="str">
            <v>Axor Carlton</v>
          </cell>
          <cell r="D853" t="str">
            <v>Single lever basin mixer without pull-rod</v>
          </cell>
          <cell r="E853" t="str">
            <v>Special Finishes</v>
          </cell>
          <cell r="F853">
            <v>724.7</v>
          </cell>
          <cell r="I853" t="str">
            <v>Phasing out 31 December 2017</v>
          </cell>
        </row>
        <row r="854">
          <cell r="A854">
            <v>17018090</v>
          </cell>
          <cell r="B854" t="str">
            <v>AX</v>
          </cell>
          <cell r="C854" t="str">
            <v>Axor Carlton</v>
          </cell>
          <cell r="D854" t="str">
            <v>Single lever basin mixer without pull-rod</v>
          </cell>
          <cell r="E854" t="str">
            <v>chrome/gold-optic</v>
          </cell>
          <cell r="F854">
            <v>584.1</v>
          </cell>
          <cell r="G854" t="str">
            <v/>
          </cell>
          <cell r="H854" t="str">
            <v/>
          </cell>
          <cell r="I854" t="str">
            <v>Phasing out 31 December 2017</v>
          </cell>
        </row>
        <row r="855">
          <cell r="A855">
            <v>17030000</v>
          </cell>
          <cell r="B855" t="str">
            <v>AX</v>
          </cell>
          <cell r="C855" t="str">
            <v>Axor Carlton</v>
          </cell>
          <cell r="D855" t="str">
            <v>2-handle basin mixer 130 with pop-up waste set, swivel spout and copper pipes</v>
          </cell>
          <cell r="E855" t="str">
            <v>chrome</v>
          </cell>
          <cell r="F855">
            <v>447.1</v>
          </cell>
          <cell r="G855" t="str">
            <v/>
          </cell>
          <cell r="H855" t="str">
            <v>9.2</v>
          </cell>
          <cell r="I855" t="str">
            <v/>
          </cell>
        </row>
        <row r="856">
          <cell r="A856" t="str">
            <v>17030XXX</v>
          </cell>
          <cell r="B856" t="str">
            <v>AX</v>
          </cell>
          <cell r="C856" t="str">
            <v>Axor Carlton</v>
          </cell>
          <cell r="D856" t="str">
            <v>2-handle basin mixer 130 with pop-up waste set, swivel spout and copper pipes</v>
          </cell>
          <cell r="E856" t="str">
            <v>Special Finishes</v>
          </cell>
          <cell r="F856">
            <v>670.7</v>
          </cell>
          <cell r="G856" t="str">
            <v/>
          </cell>
          <cell r="H856">
            <v>9.1999999999999993</v>
          </cell>
          <cell r="I856" t="str">
            <v/>
          </cell>
        </row>
        <row r="857">
          <cell r="A857">
            <v>17030090</v>
          </cell>
          <cell r="B857" t="str">
            <v>AX</v>
          </cell>
          <cell r="C857" t="str">
            <v>Axor Carlton</v>
          </cell>
          <cell r="D857" t="str">
            <v>2-handle basin mixer 130 with pop-up waste set, swivel spout and copper pipes</v>
          </cell>
          <cell r="E857" t="str">
            <v>chrome/gold-optic</v>
          </cell>
          <cell r="F857">
            <v>568.5</v>
          </cell>
          <cell r="G857" t="str">
            <v/>
          </cell>
          <cell r="H857" t="str">
            <v>9.2</v>
          </cell>
          <cell r="I857" t="str">
            <v/>
          </cell>
        </row>
        <row r="858">
          <cell r="A858">
            <v>17032000</v>
          </cell>
          <cell r="B858" t="str">
            <v>AX</v>
          </cell>
          <cell r="C858" t="str">
            <v>Axor Carlton</v>
          </cell>
          <cell r="D858" t="str">
            <v xml:space="preserve">2-handle basin mixer 60 </v>
          </cell>
          <cell r="E858" t="str">
            <v>chrome</v>
          </cell>
          <cell r="F858">
            <v>447.40000000000003</v>
          </cell>
          <cell r="G858" t="str">
            <v/>
          </cell>
          <cell r="H858" t="str">
            <v>9.2</v>
          </cell>
          <cell r="I858" t="str">
            <v/>
          </cell>
        </row>
        <row r="859">
          <cell r="A859" t="str">
            <v>17032XXX</v>
          </cell>
          <cell r="B859" t="str">
            <v>AX</v>
          </cell>
          <cell r="C859" t="str">
            <v>Axor Carlton</v>
          </cell>
          <cell r="D859" t="str">
            <v xml:space="preserve">2-handle basin mixer 60 </v>
          </cell>
          <cell r="E859" t="str">
            <v>Special Finishes</v>
          </cell>
          <cell r="F859">
            <v>671.1</v>
          </cell>
          <cell r="G859" t="str">
            <v/>
          </cell>
          <cell r="H859">
            <v>9.1999999999999993</v>
          </cell>
          <cell r="I859" t="str">
            <v/>
          </cell>
        </row>
        <row r="860">
          <cell r="A860">
            <v>17032090</v>
          </cell>
          <cell r="B860" t="str">
            <v>AX</v>
          </cell>
          <cell r="C860" t="str">
            <v>Axor Carlton</v>
          </cell>
          <cell r="D860" t="str">
            <v xml:space="preserve">2-handle basin mixer 60 </v>
          </cell>
          <cell r="E860" t="str">
            <v>chrome/gold-optic</v>
          </cell>
          <cell r="F860">
            <v>713.6</v>
          </cell>
          <cell r="G860" t="str">
            <v/>
          </cell>
          <cell r="H860" t="str">
            <v>9.2</v>
          </cell>
          <cell r="I860" t="str">
            <v>Phasing out 31 December 2017</v>
          </cell>
        </row>
        <row r="861">
          <cell r="A861">
            <v>17133000</v>
          </cell>
          <cell r="B861" t="str">
            <v>AX</v>
          </cell>
          <cell r="C861" t="str">
            <v>Axor Carlton</v>
          </cell>
          <cell r="D861" t="str">
            <v>3-hole basin mixer 50 with pop-up waste set and cross handles</v>
          </cell>
          <cell r="E861" t="str">
            <v>chrome</v>
          </cell>
          <cell r="F861">
            <v>635.80000000000007</v>
          </cell>
          <cell r="G861" t="str">
            <v/>
          </cell>
          <cell r="H861" t="str">
            <v>9.2</v>
          </cell>
          <cell r="I861" t="str">
            <v/>
          </cell>
        </row>
        <row r="862">
          <cell r="A862" t="str">
            <v>17133XXX</v>
          </cell>
          <cell r="B862" t="str">
            <v>AX</v>
          </cell>
          <cell r="C862" t="str">
            <v>Axor Carlton</v>
          </cell>
          <cell r="D862" t="str">
            <v>3-hole basin mixer 50 with pop-up waste set and cross handles</v>
          </cell>
          <cell r="E862" t="str">
            <v>Special Finishes</v>
          </cell>
          <cell r="F862">
            <v>953.7</v>
          </cell>
          <cell r="G862" t="str">
            <v/>
          </cell>
          <cell r="H862">
            <v>9.1999999999999993</v>
          </cell>
          <cell r="I862" t="str">
            <v/>
          </cell>
        </row>
        <row r="863">
          <cell r="A863">
            <v>17133090</v>
          </cell>
          <cell r="B863" t="str">
            <v>AX</v>
          </cell>
          <cell r="C863" t="str">
            <v>Axor Carlton</v>
          </cell>
          <cell r="D863" t="str">
            <v>3-hole basin mixer 50 with pop-up waste set and cross handles</v>
          </cell>
          <cell r="E863" t="str">
            <v>chrome/gold-optic</v>
          </cell>
          <cell r="F863">
            <v>756.6</v>
          </cell>
          <cell r="G863" t="str">
            <v/>
          </cell>
          <cell r="H863" t="str">
            <v>9.2</v>
          </cell>
          <cell r="I863" t="str">
            <v/>
          </cell>
        </row>
        <row r="864">
          <cell r="A864">
            <v>17134000</v>
          </cell>
          <cell r="B864" t="str">
            <v>AX</v>
          </cell>
          <cell r="C864" t="str">
            <v>Axor Carlton</v>
          </cell>
          <cell r="D864" t="str">
            <v>3-hole basin mixer 120 with pop-up waste set, lever handles and high spout</v>
          </cell>
          <cell r="E864" t="str">
            <v>chrome</v>
          </cell>
          <cell r="F864">
            <v>635.80000000000007</v>
          </cell>
          <cell r="G864" t="str">
            <v/>
          </cell>
          <cell r="H864" t="str">
            <v>9.3</v>
          </cell>
          <cell r="I864" t="str">
            <v/>
          </cell>
        </row>
        <row r="865">
          <cell r="A865" t="str">
            <v>17134XXX</v>
          </cell>
          <cell r="B865" t="str">
            <v>AX</v>
          </cell>
          <cell r="C865" t="str">
            <v>Axor Carlton</v>
          </cell>
          <cell r="D865" t="str">
            <v>3-hole basin mixer 120 with pop-up waste set, lever handles and high spout</v>
          </cell>
          <cell r="E865" t="str">
            <v>Special Finishes</v>
          </cell>
          <cell r="F865">
            <v>953.7</v>
          </cell>
          <cell r="G865" t="str">
            <v/>
          </cell>
          <cell r="H865">
            <v>9.3000000000000007</v>
          </cell>
          <cell r="I865" t="str">
            <v/>
          </cell>
        </row>
        <row r="866">
          <cell r="A866">
            <v>17134090</v>
          </cell>
          <cell r="B866" t="str">
            <v>AX</v>
          </cell>
          <cell r="C866" t="str">
            <v>Axor Carlton</v>
          </cell>
          <cell r="D866" t="str">
            <v>3-hole basin mixer 120 with pop-up waste set, lever handles and high spout</v>
          </cell>
          <cell r="E866" t="str">
            <v>chrome/gold-optic</v>
          </cell>
          <cell r="F866">
            <v>756.6</v>
          </cell>
          <cell r="G866" t="str">
            <v/>
          </cell>
          <cell r="H866" t="str">
            <v>9.3</v>
          </cell>
          <cell r="I866" t="str">
            <v/>
          </cell>
        </row>
        <row r="867">
          <cell r="A867">
            <v>17135000</v>
          </cell>
          <cell r="B867" t="str">
            <v>AX</v>
          </cell>
          <cell r="C867" t="str">
            <v>Axor Carlton</v>
          </cell>
          <cell r="D867" t="str">
            <v>3-hole basin mixer 50 with pop-up waste set and lever handles</v>
          </cell>
          <cell r="E867" t="str">
            <v>chrome</v>
          </cell>
          <cell r="F867">
            <v>635.80000000000007</v>
          </cell>
          <cell r="G867" t="str">
            <v/>
          </cell>
          <cell r="H867" t="str">
            <v>9.2</v>
          </cell>
          <cell r="I867" t="str">
            <v/>
          </cell>
        </row>
        <row r="868">
          <cell r="A868" t="str">
            <v>17135XXX</v>
          </cell>
          <cell r="B868" t="str">
            <v>AX</v>
          </cell>
          <cell r="C868" t="str">
            <v>Axor Carlton</v>
          </cell>
          <cell r="D868" t="str">
            <v>3-hole basin mixer 50 with pop-up waste set and lever handles</v>
          </cell>
          <cell r="E868" t="str">
            <v>Special Finishes</v>
          </cell>
          <cell r="F868">
            <v>953.7</v>
          </cell>
          <cell r="G868" t="str">
            <v/>
          </cell>
          <cell r="H868">
            <v>9.1999999999999993</v>
          </cell>
          <cell r="I868" t="str">
            <v/>
          </cell>
        </row>
        <row r="869">
          <cell r="A869">
            <v>17135090</v>
          </cell>
          <cell r="B869" t="str">
            <v>AX</v>
          </cell>
          <cell r="C869" t="str">
            <v>Axor Carlton</v>
          </cell>
          <cell r="D869" t="str">
            <v>3-hole basin mixer 50 with pop-up waste set and lever handles</v>
          </cell>
          <cell r="E869" t="str">
            <v>chrome/gold-optic</v>
          </cell>
          <cell r="F869">
            <v>756.6</v>
          </cell>
          <cell r="G869" t="str">
            <v/>
          </cell>
          <cell r="H869" t="str">
            <v>9.2</v>
          </cell>
          <cell r="I869" t="str">
            <v/>
          </cell>
        </row>
        <row r="870">
          <cell r="A870">
            <v>17210000</v>
          </cell>
          <cell r="B870" t="str">
            <v>AX</v>
          </cell>
          <cell r="C870" t="str">
            <v>Axor Carlton</v>
          </cell>
          <cell r="D870" t="str">
            <v>Single lever bidet mixer with pop-up waste set</v>
          </cell>
          <cell r="E870" t="str">
            <v>chrome</v>
          </cell>
          <cell r="F870">
            <v>472.3</v>
          </cell>
          <cell r="G870" t="str">
            <v/>
          </cell>
          <cell r="H870" t="str">
            <v>9.3</v>
          </cell>
          <cell r="I870" t="str">
            <v/>
          </cell>
        </row>
        <row r="871">
          <cell r="A871" t="str">
            <v>17210XXX</v>
          </cell>
          <cell r="B871" t="str">
            <v>AX</v>
          </cell>
          <cell r="C871" t="str">
            <v>Axor Carlton</v>
          </cell>
          <cell r="D871" t="str">
            <v>Single lever bidet mixer with pop-up waste set</v>
          </cell>
          <cell r="E871" t="str">
            <v>Special Finishes</v>
          </cell>
          <cell r="F871">
            <v>708.5</v>
          </cell>
          <cell r="G871" t="str">
            <v/>
          </cell>
          <cell r="H871">
            <v>9.3000000000000007</v>
          </cell>
          <cell r="I871" t="str">
            <v/>
          </cell>
        </row>
        <row r="872">
          <cell r="A872">
            <v>17210090</v>
          </cell>
          <cell r="B872" t="str">
            <v>AX</v>
          </cell>
          <cell r="C872" t="str">
            <v>Axor Carlton</v>
          </cell>
          <cell r="D872" t="str">
            <v>Single lever bidet mixer with pop-up waste set</v>
          </cell>
          <cell r="E872" t="str">
            <v>chrome/gold-optic</v>
          </cell>
          <cell r="F872">
            <v>571.30000000000007</v>
          </cell>
          <cell r="G872" t="str">
            <v/>
          </cell>
          <cell r="H872" t="str">
            <v>9.3</v>
          </cell>
          <cell r="I872" t="str">
            <v>Phasing out 31 December 2017</v>
          </cell>
        </row>
        <row r="873">
          <cell r="A873">
            <v>17230000</v>
          </cell>
          <cell r="B873" t="str">
            <v>AX</v>
          </cell>
          <cell r="C873" t="str">
            <v>Axor Carlton</v>
          </cell>
          <cell r="D873" t="str">
            <v>2-handle bidet mixer with pop-up waste set</v>
          </cell>
          <cell r="E873" t="str">
            <v>chrome</v>
          </cell>
          <cell r="F873">
            <v>447.1</v>
          </cell>
          <cell r="G873" t="str">
            <v/>
          </cell>
          <cell r="H873" t="str">
            <v/>
          </cell>
          <cell r="I873" t="str">
            <v>Phasing out 31 December 2017</v>
          </cell>
        </row>
        <row r="874">
          <cell r="A874" t="str">
            <v>17230XXX</v>
          </cell>
          <cell r="B874" t="str">
            <v>AX</v>
          </cell>
          <cell r="C874" t="str">
            <v>Axor Carlton</v>
          </cell>
          <cell r="D874" t="str">
            <v>2-handle bidet mixer with pop-up waste set</v>
          </cell>
          <cell r="E874" t="str">
            <v>Special Finishes</v>
          </cell>
          <cell r="F874">
            <v>670.7</v>
          </cell>
          <cell r="I874" t="str">
            <v>Phasing out 31 December 2017</v>
          </cell>
        </row>
        <row r="875">
          <cell r="A875">
            <v>17230090</v>
          </cell>
          <cell r="B875" t="str">
            <v>AX</v>
          </cell>
          <cell r="C875" t="str">
            <v>Axor Carlton</v>
          </cell>
          <cell r="D875" t="str">
            <v>2-handle bidet mixer with pop-up waste set</v>
          </cell>
          <cell r="E875" t="str">
            <v>chrome/gold-optic</v>
          </cell>
          <cell r="F875">
            <v>568.5</v>
          </cell>
          <cell r="G875" t="str">
            <v/>
          </cell>
          <cell r="H875" t="str">
            <v/>
          </cell>
          <cell r="I875" t="str">
            <v>Phasing out 31 December 2017</v>
          </cell>
        </row>
        <row r="876">
          <cell r="A876">
            <v>17241000</v>
          </cell>
          <cell r="B876" t="str">
            <v>AX</v>
          </cell>
          <cell r="C876" t="str">
            <v>Axor Carlton</v>
          </cell>
          <cell r="D876" t="str">
            <v>Thermostatic bath mixer for exposed installation</v>
          </cell>
          <cell r="E876" t="str">
            <v>chrome</v>
          </cell>
          <cell r="F876">
            <v>493.40000000000003</v>
          </cell>
          <cell r="G876" t="str">
            <v/>
          </cell>
          <cell r="H876" t="str">
            <v>9.7</v>
          </cell>
          <cell r="I876" t="str">
            <v/>
          </cell>
        </row>
        <row r="877">
          <cell r="A877" t="str">
            <v>17241XXX</v>
          </cell>
          <cell r="B877" t="str">
            <v>AX</v>
          </cell>
          <cell r="C877" t="str">
            <v>Axor Carlton</v>
          </cell>
          <cell r="D877" t="str">
            <v>Thermostatic bath mixer for exposed installation</v>
          </cell>
          <cell r="E877" t="str">
            <v>Special Finishes</v>
          </cell>
          <cell r="F877">
            <v>740.1</v>
          </cell>
          <cell r="G877" t="str">
            <v/>
          </cell>
          <cell r="H877">
            <v>9.6999999999999993</v>
          </cell>
          <cell r="I877" t="str">
            <v/>
          </cell>
        </row>
        <row r="878">
          <cell r="A878">
            <v>17241090</v>
          </cell>
          <cell r="B878" t="str">
            <v>AX</v>
          </cell>
          <cell r="C878" t="str">
            <v>Axor Carlton</v>
          </cell>
          <cell r="D878" t="str">
            <v>Thermostatic bath mixer for exposed installation</v>
          </cell>
          <cell r="E878" t="str">
            <v>chrome/gold-optic</v>
          </cell>
          <cell r="F878">
            <v>592.1</v>
          </cell>
          <cell r="G878" t="str">
            <v/>
          </cell>
          <cell r="H878" t="str">
            <v>9.7</v>
          </cell>
          <cell r="I878" t="str">
            <v/>
          </cell>
        </row>
        <row r="879">
          <cell r="A879">
            <v>17261000</v>
          </cell>
          <cell r="B879" t="str">
            <v>AX</v>
          </cell>
          <cell r="C879" t="str">
            <v>Axor Carlton</v>
          </cell>
          <cell r="D879" t="str">
            <v>Thermostatic shower mixer for exposed installation</v>
          </cell>
          <cell r="E879" t="str">
            <v>chrome</v>
          </cell>
          <cell r="F879">
            <v>388.8</v>
          </cell>
          <cell r="G879" t="str">
            <v/>
          </cell>
          <cell r="H879" t="str">
            <v>9.7</v>
          </cell>
          <cell r="I879" t="str">
            <v/>
          </cell>
        </row>
        <row r="880">
          <cell r="A880" t="str">
            <v>17261XXX</v>
          </cell>
          <cell r="B880" t="str">
            <v>AX</v>
          </cell>
          <cell r="C880" t="str">
            <v>Axor Carlton</v>
          </cell>
          <cell r="D880" t="str">
            <v>Thermostatic shower mixer for exposed installation</v>
          </cell>
          <cell r="E880" t="str">
            <v>Special Finishes</v>
          </cell>
          <cell r="F880">
            <v>583.20000000000005</v>
          </cell>
          <cell r="G880" t="str">
            <v/>
          </cell>
          <cell r="H880">
            <v>9.6999999999999993</v>
          </cell>
          <cell r="I880" t="str">
            <v/>
          </cell>
        </row>
        <row r="881">
          <cell r="A881">
            <v>17261090</v>
          </cell>
          <cell r="B881" t="str">
            <v>AX</v>
          </cell>
          <cell r="C881" t="str">
            <v>Axor Carlton</v>
          </cell>
          <cell r="D881" t="str">
            <v>Thermostatic shower mixer for exposed installation</v>
          </cell>
          <cell r="E881" t="str">
            <v>chrome/gold-optic</v>
          </cell>
          <cell r="F881">
            <v>466.70000000000005</v>
          </cell>
          <cell r="G881" t="str">
            <v/>
          </cell>
          <cell r="H881" t="str">
            <v>9.7</v>
          </cell>
          <cell r="I881" t="str">
            <v/>
          </cell>
        </row>
        <row r="882">
          <cell r="A882">
            <v>17410000</v>
          </cell>
          <cell r="B882" t="str">
            <v>AX</v>
          </cell>
          <cell r="C882" t="str">
            <v>Axor Carlton</v>
          </cell>
          <cell r="D882" t="str">
            <v>Single lever bath mixer for exposed installation</v>
          </cell>
          <cell r="E882" t="str">
            <v>chrome</v>
          </cell>
          <cell r="F882">
            <v>584.20000000000005</v>
          </cell>
          <cell r="G882" t="str">
            <v/>
          </cell>
          <cell r="H882" t="str">
            <v>9.3</v>
          </cell>
          <cell r="I882" t="str">
            <v/>
          </cell>
        </row>
        <row r="883">
          <cell r="A883" t="str">
            <v>17410XXX</v>
          </cell>
          <cell r="B883" t="str">
            <v>AX</v>
          </cell>
          <cell r="C883" t="str">
            <v>Axor Carlton</v>
          </cell>
          <cell r="D883" t="str">
            <v>Single lever bath mixer for exposed installation</v>
          </cell>
          <cell r="E883" t="str">
            <v>Special Finishes</v>
          </cell>
          <cell r="F883">
            <v>876.3</v>
          </cell>
          <cell r="G883" t="str">
            <v/>
          </cell>
          <cell r="H883">
            <v>9.3000000000000007</v>
          </cell>
          <cell r="I883" t="str">
            <v/>
          </cell>
        </row>
        <row r="884">
          <cell r="A884">
            <v>17410090</v>
          </cell>
          <cell r="B884" t="str">
            <v>AX</v>
          </cell>
          <cell r="C884" t="str">
            <v>Axor Carlton</v>
          </cell>
          <cell r="D884" t="str">
            <v>Single lever bath mixer for exposed installation</v>
          </cell>
          <cell r="E884" t="str">
            <v>chrome/gold-optic</v>
          </cell>
          <cell r="F884">
            <v>687.4</v>
          </cell>
          <cell r="G884" t="str">
            <v/>
          </cell>
          <cell r="H884" t="str">
            <v>9.3</v>
          </cell>
          <cell r="I884" t="str">
            <v>Phasing out 31 December 2017</v>
          </cell>
        </row>
        <row r="885">
          <cell r="A885">
            <v>17415000</v>
          </cell>
          <cell r="B885" t="str">
            <v>AX</v>
          </cell>
          <cell r="C885" t="str">
            <v>Axor Carlton</v>
          </cell>
          <cell r="D885" t="str">
            <v>Single lever bath mixer for concealed installation</v>
          </cell>
          <cell r="E885" t="str">
            <v>chrome</v>
          </cell>
          <cell r="F885">
            <v>375.6</v>
          </cell>
          <cell r="G885" t="str">
            <v/>
          </cell>
          <cell r="H885" t="str">
            <v>9.4</v>
          </cell>
          <cell r="I885" t="str">
            <v/>
          </cell>
        </row>
        <row r="886">
          <cell r="A886" t="str">
            <v>17415XXX</v>
          </cell>
          <cell r="B886" t="str">
            <v>AX</v>
          </cell>
          <cell r="C886" t="str">
            <v>Axor Carlton</v>
          </cell>
          <cell r="D886" t="str">
            <v>Single lever bath mixer for concealed installation</v>
          </cell>
          <cell r="E886" t="str">
            <v>Special Finishes</v>
          </cell>
          <cell r="F886">
            <v>563.4</v>
          </cell>
          <cell r="G886" t="str">
            <v/>
          </cell>
          <cell r="H886">
            <v>9.4</v>
          </cell>
          <cell r="I886" t="str">
            <v/>
          </cell>
        </row>
        <row r="887">
          <cell r="A887">
            <v>17415090</v>
          </cell>
          <cell r="B887" t="str">
            <v>AX</v>
          </cell>
          <cell r="C887" t="str">
            <v>Axor Carlton</v>
          </cell>
          <cell r="D887" t="str">
            <v>Single lever bath mixer for concealed installation</v>
          </cell>
          <cell r="E887" t="str">
            <v>chrome/gold-optic</v>
          </cell>
          <cell r="F887">
            <v>461.40000000000003</v>
          </cell>
          <cell r="G887" t="str">
            <v/>
          </cell>
          <cell r="H887" t="str">
            <v>9.4</v>
          </cell>
          <cell r="I887" t="str">
            <v/>
          </cell>
        </row>
        <row r="888">
          <cell r="A888">
            <v>17417000</v>
          </cell>
          <cell r="B888" t="str">
            <v>AX</v>
          </cell>
          <cell r="C888" t="str">
            <v>Axor Carlton</v>
          </cell>
          <cell r="D888" t="str">
            <v>Single lever bath mixer for concealed installation with integrated security combination according to EN1717</v>
          </cell>
          <cell r="E888" t="str">
            <v>chrome</v>
          </cell>
          <cell r="F888">
            <v>510.8</v>
          </cell>
          <cell r="G888" t="str">
            <v/>
          </cell>
          <cell r="H888" t="str">
            <v/>
          </cell>
          <cell r="I888" t="str">
            <v>Phasing out 31 December 2017</v>
          </cell>
        </row>
        <row r="889">
          <cell r="A889">
            <v>17417090</v>
          </cell>
          <cell r="B889" t="str">
            <v>AX</v>
          </cell>
          <cell r="C889" t="str">
            <v>Axor Carlton</v>
          </cell>
          <cell r="D889" t="str">
            <v>Single lever bath mixer for concealed installation with integrated security combination according to EN1717</v>
          </cell>
          <cell r="E889" t="str">
            <v>chrome/gold-optic</v>
          </cell>
          <cell r="F889">
            <v>598.80000000000007</v>
          </cell>
          <cell r="G889" t="str">
            <v/>
          </cell>
          <cell r="H889" t="str">
            <v/>
          </cell>
          <cell r="I889" t="str">
            <v>Phasing out 31 December 2017</v>
          </cell>
        </row>
        <row r="890">
          <cell r="A890">
            <v>17430000</v>
          </cell>
          <cell r="B890" t="str">
            <v>AX</v>
          </cell>
          <cell r="C890" t="str">
            <v>Axor Carlton</v>
          </cell>
          <cell r="D890" t="str">
            <v>2-handle bath mixer for exposed installation</v>
          </cell>
          <cell r="E890" t="str">
            <v>chrome</v>
          </cell>
          <cell r="F890">
            <v>614.30000000000007</v>
          </cell>
          <cell r="G890" t="str">
            <v/>
          </cell>
          <cell r="H890" t="str">
            <v/>
          </cell>
          <cell r="I890" t="str">
            <v>Phasing out 31 December 2017</v>
          </cell>
        </row>
        <row r="891">
          <cell r="A891">
            <v>17430090</v>
          </cell>
          <cell r="B891" t="str">
            <v>AX</v>
          </cell>
          <cell r="C891" t="str">
            <v>Axor Carlton</v>
          </cell>
          <cell r="D891" t="str">
            <v>2-handle bath mixer for exposed installation</v>
          </cell>
          <cell r="E891" t="str">
            <v>chrome/gold-optic</v>
          </cell>
          <cell r="F891">
            <v>745.7</v>
          </cell>
          <cell r="G891" t="str">
            <v/>
          </cell>
          <cell r="H891" t="str">
            <v/>
          </cell>
          <cell r="I891" t="str">
            <v>Phasing out 31 December 2017</v>
          </cell>
        </row>
        <row r="892">
          <cell r="A892">
            <v>17444000</v>
          </cell>
          <cell r="B892" t="str">
            <v>AX</v>
          </cell>
          <cell r="C892" t="str">
            <v>Axor Carlton</v>
          </cell>
          <cell r="D892" t="str">
            <v>4-hole rim mounted bath mixer with cross handles</v>
          </cell>
          <cell r="E892" t="str">
            <v>chrome</v>
          </cell>
          <cell r="F892">
            <v>1193.8</v>
          </cell>
          <cell r="G892" t="str">
            <v/>
          </cell>
          <cell r="H892" t="str">
            <v>9.5</v>
          </cell>
          <cell r="I892" t="str">
            <v/>
          </cell>
        </row>
        <row r="893">
          <cell r="A893" t="str">
            <v>17444XXX</v>
          </cell>
          <cell r="B893" t="str">
            <v>AX</v>
          </cell>
          <cell r="C893" t="str">
            <v>Axor Carlton</v>
          </cell>
          <cell r="D893" t="str">
            <v>4-hole rim mounted bath mixer with cross handles</v>
          </cell>
          <cell r="E893" t="str">
            <v>Special Finishes</v>
          </cell>
          <cell r="F893">
            <v>1790.7</v>
          </cell>
          <cell r="G893" t="str">
            <v/>
          </cell>
          <cell r="H893">
            <v>9.5</v>
          </cell>
          <cell r="I893" t="str">
            <v/>
          </cell>
        </row>
        <row r="894">
          <cell r="A894">
            <v>17444090</v>
          </cell>
          <cell r="B894" t="str">
            <v>AX</v>
          </cell>
          <cell r="C894" t="str">
            <v>Axor Carlton</v>
          </cell>
          <cell r="D894" t="str">
            <v>4-hole rim mounted bath mixer with cross handles</v>
          </cell>
          <cell r="E894" t="str">
            <v>chrome/gold-optic</v>
          </cell>
          <cell r="F894">
            <v>1346.3</v>
          </cell>
          <cell r="G894" t="str">
            <v/>
          </cell>
          <cell r="H894" t="str">
            <v>9.5</v>
          </cell>
          <cell r="I894" t="str">
            <v/>
          </cell>
        </row>
        <row r="895">
          <cell r="A895">
            <v>17445000</v>
          </cell>
          <cell r="B895" t="str">
            <v>AX</v>
          </cell>
          <cell r="C895" t="str">
            <v>Axor Carlton</v>
          </cell>
          <cell r="D895" t="str">
            <v>4-hole rim mounted bath mixer with lever handles</v>
          </cell>
          <cell r="E895" t="str">
            <v>chrome</v>
          </cell>
          <cell r="F895">
            <v>1193.8</v>
          </cell>
          <cell r="G895" t="str">
            <v/>
          </cell>
          <cell r="H895" t="str">
            <v>9.5</v>
          </cell>
          <cell r="I895" t="str">
            <v/>
          </cell>
        </row>
        <row r="896">
          <cell r="A896" t="str">
            <v>17445XXX</v>
          </cell>
          <cell r="B896" t="str">
            <v>AX</v>
          </cell>
          <cell r="C896" t="str">
            <v>Axor Carlton</v>
          </cell>
          <cell r="D896" t="str">
            <v>4-hole rim mounted bath mixer with lever handles</v>
          </cell>
          <cell r="E896" t="str">
            <v>Special Finishes</v>
          </cell>
          <cell r="F896">
            <v>1790.7</v>
          </cell>
          <cell r="G896" t="str">
            <v/>
          </cell>
          <cell r="H896">
            <v>9.5</v>
          </cell>
          <cell r="I896" t="str">
            <v/>
          </cell>
        </row>
        <row r="897">
          <cell r="A897">
            <v>17445090</v>
          </cell>
          <cell r="B897" t="str">
            <v>AX</v>
          </cell>
          <cell r="C897" t="str">
            <v>Axor Carlton</v>
          </cell>
          <cell r="D897" t="str">
            <v>4-hole rim mounted bath mixer with lever handles</v>
          </cell>
          <cell r="E897" t="str">
            <v>chrome/gold-optic</v>
          </cell>
          <cell r="F897">
            <v>1346.3</v>
          </cell>
          <cell r="G897" t="str">
            <v/>
          </cell>
          <cell r="H897" t="str">
            <v>9.5</v>
          </cell>
          <cell r="I897" t="str">
            <v/>
          </cell>
        </row>
        <row r="898">
          <cell r="A898">
            <v>17451000</v>
          </cell>
          <cell r="B898" t="str">
            <v>AX</v>
          </cell>
          <cell r="C898" t="str">
            <v>Axor Carlton</v>
          </cell>
          <cell r="D898" t="str">
            <v>4-hole tile mounted bath mixer with cross handles</v>
          </cell>
          <cell r="E898" t="str">
            <v>chrome</v>
          </cell>
          <cell r="F898">
            <v>1462.1</v>
          </cell>
          <cell r="G898" t="str">
            <v/>
          </cell>
          <cell r="H898" t="str">
            <v>9.6</v>
          </cell>
          <cell r="I898" t="str">
            <v/>
          </cell>
        </row>
        <row r="899">
          <cell r="A899" t="str">
            <v>17451XXX</v>
          </cell>
          <cell r="B899" t="str">
            <v>AX</v>
          </cell>
          <cell r="C899" t="str">
            <v>Axor Carlton</v>
          </cell>
          <cell r="D899" t="str">
            <v>4-hole tile mounted bath mixer with cross handles</v>
          </cell>
          <cell r="E899" t="str">
            <v>Special Finishes</v>
          </cell>
          <cell r="F899">
            <v>2193.1999999999998</v>
          </cell>
          <cell r="G899" t="str">
            <v/>
          </cell>
          <cell r="H899">
            <v>9.6</v>
          </cell>
          <cell r="I899" t="str">
            <v/>
          </cell>
        </row>
        <row r="900">
          <cell r="A900">
            <v>17451090</v>
          </cell>
          <cell r="B900" t="str">
            <v>AX</v>
          </cell>
          <cell r="C900" t="str">
            <v>Axor Carlton</v>
          </cell>
          <cell r="D900" t="str">
            <v>4-hole tile mounted bath mixer with cross handles</v>
          </cell>
          <cell r="E900" t="str">
            <v>chrome/gold-optic</v>
          </cell>
          <cell r="F900">
            <v>1593.1999999999998</v>
          </cell>
          <cell r="G900" t="str">
            <v/>
          </cell>
          <cell r="H900" t="str">
            <v>9.6</v>
          </cell>
          <cell r="I900" t="str">
            <v/>
          </cell>
        </row>
        <row r="901">
          <cell r="A901">
            <v>17455000</v>
          </cell>
          <cell r="B901" t="str">
            <v>AX</v>
          </cell>
          <cell r="C901" t="str">
            <v>Axor Carlton</v>
          </cell>
          <cell r="D901" t="str">
            <v>4-hole tile mounted bath mixer with lever handles</v>
          </cell>
          <cell r="E901" t="str">
            <v>chrome</v>
          </cell>
          <cell r="F901">
            <v>1462.1</v>
          </cell>
          <cell r="G901" t="str">
            <v/>
          </cell>
          <cell r="H901" t="str">
            <v>9.6</v>
          </cell>
          <cell r="I901" t="str">
            <v/>
          </cell>
        </row>
        <row r="902">
          <cell r="A902" t="str">
            <v>17455XXX</v>
          </cell>
          <cell r="B902" t="str">
            <v>AX</v>
          </cell>
          <cell r="C902" t="str">
            <v>Axor Carlton</v>
          </cell>
          <cell r="D902" t="str">
            <v>4-hole tile mounted bath mixer with lever handles</v>
          </cell>
          <cell r="E902" t="str">
            <v>Special Finishes</v>
          </cell>
          <cell r="F902">
            <v>2193.1999999999998</v>
          </cell>
          <cell r="G902" t="str">
            <v/>
          </cell>
          <cell r="H902">
            <v>9.6</v>
          </cell>
          <cell r="I902" t="str">
            <v/>
          </cell>
        </row>
        <row r="903">
          <cell r="A903">
            <v>17455090</v>
          </cell>
          <cell r="B903" t="str">
            <v>AX</v>
          </cell>
          <cell r="C903" t="str">
            <v>Axor Carlton</v>
          </cell>
          <cell r="D903" t="str">
            <v>4-hole tile mounted bath mixer with lever handles</v>
          </cell>
          <cell r="E903" t="str">
            <v>chrome/gold-optic</v>
          </cell>
          <cell r="F903">
            <v>1593.1999999999998</v>
          </cell>
          <cell r="G903" t="str">
            <v/>
          </cell>
          <cell r="H903" t="str">
            <v>9.6</v>
          </cell>
          <cell r="I903" t="str">
            <v/>
          </cell>
        </row>
        <row r="904">
          <cell r="A904">
            <v>17610000</v>
          </cell>
          <cell r="B904" t="str">
            <v>AX</v>
          </cell>
          <cell r="C904" t="str">
            <v>Axor Carlton</v>
          </cell>
          <cell r="D904" t="str">
            <v>Single lever shower mixer for exposed installation</v>
          </cell>
          <cell r="E904" t="str">
            <v>chrome</v>
          </cell>
          <cell r="F904">
            <v>494.90000000000003</v>
          </cell>
          <cell r="G904" t="str">
            <v/>
          </cell>
          <cell r="H904" t="str">
            <v/>
          </cell>
          <cell r="I904" t="str">
            <v>Phasing out 31 December 2017</v>
          </cell>
        </row>
        <row r="905">
          <cell r="A905">
            <v>17610090</v>
          </cell>
          <cell r="B905" t="str">
            <v>AX</v>
          </cell>
          <cell r="C905" t="str">
            <v>Axor Carlton</v>
          </cell>
          <cell r="D905" t="str">
            <v>Single lever shower mixer for exposed installation</v>
          </cell>
          <cell r="E905" t="str">
            <v>chrome/gold-optic</v>
          </cell>
          <cell r="F905">
            <v>582.6</v>
          </cell>
          <cell r="G905" t="str">
            <v/>
          </cell>
          <cell r="H905" t="str">
            <v/>
          </cell>
          <cell r="I905" t="str">
            <v>Phasing out 31 December 2017</v>
          </cell>
        </row>
        <row r="906">
          <cell r="A906">
            <v>17615000</v>
          </cell>
          <cell r="B906" t="str">
            <v>AX</v>
          </cell>
          <cell r="C906" t="str">
            <v>Axor Carlton</v>
          </cell>
          <cell r="D906" t="str">
            <v>Single lever shower mixer for concealed installation</v>
          </cell>
          <cell r="E906" t="str">
            <v>chrome</v>
          </cell>
          <cell r="F906">
            <v>343.20000000000005</v>
          </cell>
          <cell r="G906" t="str">
            <v/>
          </cell>
          <cell r="H906" t="str">
            <v/>
          </cell>
          <cell r="I906" t="str">
            <v>Phasing out 31 December 2017</v>
          </cell>
        </row>
        <row r="907">
          <cell r="A907" t="str">
            <v>17615XXX</v>
          </cell>
          <cell r="B907" t="str">
            <v>AX</v>
          </cell>
          <cell r="C907" t="str">
            <v>Axor Carlton</v>
          </cell>
          <cell r="D907" t="str">
            <v>Single lever shower mixer for concealed installation</v>
          </cell>
          <cell r="E907" t="str">
            <v>Special Finishes</v>
          </cell>
          <cell r="F907">
            <v>514.79999999999995</v>
          </cell>
          <cell r="I907" t="str">
            <v>Phasing out 31 December 2017</v>
          </cell>
        </row>
        <row r="908">
          <cell r="A908">
            <v>17615090</v>
          </cell>
          <cell r="B908" t="str">
            <v>AX</v>
          </cell>
          <cell r="C908" t="str">
            <v>Axor Carlton</v>
          </cell>
          <cell r="D908" t="str">
            <v>Single lever shower mixer for concealed installation</v>
          </cell>
          <cell r="E908" t="str">
            <v>chrome/gold-optic</v>
          </cell>
          <cell r="F908">
            <v>441.3</v>
          </cell>
          <cell r="G908" t="str">
            <v/>
          </cell>
          <cell r="H908" t="str">
            <v/>
          </cell>
          <cell r="I908" t="str">
            <v>Phasing out 31 December 2017</v>
          </cell>
        </row>
        <row r="909">
          <cell r="A909">
            <v>17630000</v>
          </cell>
          <cell r="B909" t="str">
            <v>AX</v>
          </cell>
          <cell r="C909" t="str">
            <v>Axor Carlton</v>
          </cell>
          <cell r="D909" t="str">
            <v>2-handle shower mixer for exposed installation</v>
          </cell>
          <cell r="E909" t="str">
            <v>chrome</v>
          </cell>
          <cell r="F909">
            <v>384.1</v>
          </cell>
          <cell r="G909" t="str">
            <v/>
          </cell>
          <cell r="H909" t="str">
            <v/>
          </cell>
          <cell r="I909" t="str">
            <v>Phasing out 31 December 2017</v>
          </cell>
        </row>
        <row r="910">
          <cell r="A910" t="str">
            <v>17630XXX</v>
          </cell>
          <cell r="B910" t="str">
            <v>AX</v>
          </cell>
          <cell r="C910" t="str">
            <v>Axor Carlton</v>
          </cell>
          <cell r="D910" t="str">
            <v>2-handle shower mixer for exposed installation</v>
          </cell>
          <cell r="E910" t="str">
            <v>Special Finishes</v>
          </cell>
          <cell r="F910">
            <v>576.20000000000005</v>
          </cell>
          <cell r="I910" t="str">
            <v>Phasing out 31 December 2017</v>
          </cell>
        </row>
        <row r="911">
          <cell r="A911">
            <v>17630090</v>
          </cell>
          <cell r="B911" t="str">
            <v>AX</v>
          </cell>
          <cell r="C911" t="str">
            <v>Axor Carlton</v>
          </cell>
          <cell r="D911" t="str">
            <v>2-handle shower mixer for exposed installation</v>
          </cell>
          <cell r="E911" t="str">
            <v>chrome/gold-optic</v>
          </cell>
          <cell r="F911">
            <v>515.30000000000007</v>
          </cell>
          <cell r="G911" t="str">
            <v/>
          </cell>
          <cell r="H911" t="str">
            <v/>
          </cell>
          <cell r="I911" t="str">
            <v>Phasing out 31 December 2017</v>
          </cell>
        </row>
        <row r="912">
          <cell r="A912">
            <v>17670000</v>
          </cell>
          <cell r="B912" t="str">
            <v>AX</v>
          </cell>
          <cell r="C912" t="str">
            <v>Axor Carlton</v>
          </cell>
          <cell r="D912" t="str">
            <v>Showerpipe with thermostatic mixer and 1jet overhead shower</v>
          </cell>
          <cell r="E912" t="str">
            <v>chrome</v>
          </cell>
          <cell r="F912">
            <v>1768.6999999999998</v>
          </cell>
          <cell r="G912" t="str">
            <v/>
          </cell>
          <cell r="H912" t="str">
            <v/>
          </cell>
          <cell r="I912" t="str">
            <v>Phasing out 31 December 2017</v>
          </cell>
        </row>
        <row r="913">
          <cell r="A913" t="str">
            <v>17670XXX</v>
          </cell>
          <cell r="B913" t="str">
            <v>AX</v>
          </cell>
          <cell r="C913" t="str">
            <v>Axor Carlton</v>
          </cell>
          <cell r="D913" t="str">
            <v>Showerpipe with thermostatic mixer and 1jet overhead shower</v>
          </cell>
          <cell r="E913" t="str">
            <v>Special Finishes</v>
          </cell>
          <cell r="F913">
            <v>2653.1</v>
          </cell>
          <cell r="I913" t="str">
            <v>Phasing out 31 December 2017</v>
          </cell>
        </row>
        <row r="914">
          <cell r="A914">
            <v>17670090</v>
          </cell>
          <cell r="B914" t="str">
            <v>AX</v>
          </cell>
          <cell r="C914" t="str">
            <v>Axor Carlton</v>
          </cell>
          <cell r="D914" t="str">
            <v>Showerpipe with thermostatic mixer and 1jet overhead shower</v>
          </cell>
          <cell r="E914" t="str">
            <v>chrome/gold-optic</v>
          </cell>
          <cell r="F914">
            <v>2122.2999999999997</v>
          </cell>
          <cell r="G914" t="str">
            <v/>
          </cell>
          <cell r="H914" t="str">
            <v/>
          </cell>
          <cell r="I914" t="str">
            <v>Phasing out 31 December 2017</v>
          </cell>
        </row>
        <row r="915">
          <cell r="A915">
            <v>17671000</v>
          </cell>
          <cell r="B915" t="str">
            <v>AX</v>
          </cell>
          <cell r="C915" t="str">
            <v>Axor Carlton</v>
          </cell>
          <cell r="D915" t="str">
            <v>Showerpipe with thermostatic mixer and 1jet overhead shower EcoSmart 9 l/min</v>
          </cell>
          <cell r="E915" t="str">
            <v>chrome</v>
          </cell>
          <cell r="F915">
            <v>1768.6999999999998</v>
          </cell>
          <cell r="G915" t="str">
            <v/>
          </cell>
          <cell r="H915" t="str">
            <v/>
          </cell>
          <cell r="I915" t="str">
            <v>Phasing out 31 December 2017</v>
          </cell>
        </row>
        <row r="916">
          <cell r="A916">
            <v>17671090</v>
          </cell>
          <cell r="B916" t="str">
            <v>AX</v>
          </cell>
          <cell r="C916" t="str">
            <v>Axor Carlton</v>
          </cell>
          <cell r="D916" t="str">
            <v>Showerpipe with thermostatic mixer and 1jet overhead shower EcoSmart 9 l/min</v>
          </cell>
          <cell r="E916" t="str">
            <v>chrome/gold-optic</v>
          </cell>
          <cell r="F916">
            <v>2122.2999999999997</v>
          </cell>
          <cell r="G916" t="str">
            <v/>
          </cell>
          <cell r="H916" t="str">
            <v/>
          </cell>
          <cell r="I916" t="str">
            <v>Phasing out 31 December 2017</v>
          </cell>
        </row>
        <row r="917">
          <cell r="A917">
            <v>17700000</v>
          </cell>
          <cell r="B917" t="str">
            <v>AX</v>
          </cell>
          <cell r="C917" t="str">
            <v>Axor Carlton</v>
          </cell>
          <cell r="D917" t="str">
            <v>Thermostatic mixer for concealed installation with shut-off valve and lever handle</v>
          </cell>
          <cell r="E917" t="str">
            <v>chrome</v>
          </cell>
          <cell r="F917">
            <v>708.7</v>
          </cell>
          <cell r="G917" t="str">
            <v/>
          </cell>
          <cell r="H917" t="str">
            <v/>
          </cell>
          <cell r="I917" t="str">
            <v>Phasing out 31 December 2017</v>
          </cell>
        </row>
        <row r="918">
          <cell r="A918" t="str">
            <v>17700XXX</v>
          </cell>
          <cell r="B918" t="str">
            <v>AX</v>
          </cell>
          <cell r="C918" t="str">
            <v>Axor Carlton</v>
          </cell>
          <cell r="D918" t="str">
            <v>Thermostatic mixer for concealed installation with shut-off valve and lever handle</v>
          </cell>
          <cell r="E918" t="str">
            <v>Special Finishes</v>
          </cell>
          <cell r="F918">
            <v>1063.0999999999999</v>
          </cell>
          <cell r="I918" t="str">
            <v>Phasing out 31 December 2017</v>
          </cell>
        </row>
        <row r="919">
          <cell r="A919">
            <v>17700090</v>
          </cell>
          <cell r="B919" t="str">
            <v>AX</v>
          </cell>
          <cell r="C919" t="str">
            <v>Axor Carlton</v>
          </cell>
          <cell r="D919" t="str">
            <v>Thermostatic mixer for concealed installation with shut-off valve and lever handle</v>
          </cell>
          <cell r="E919" t="str">
            <v>chrome/gold-optic</v>
          </cell>
          <cell r="F919">
            <v>807.4</v>
          </cell>
          <cell r="G919" t="str">
            <v/>
          </cell>
          <cell r="H919" t="str">
            <v/>
          </cell>
          <cell r="I919" t="str">
            <v>Phasing out 31 December 2017</v>
          </cell>
        </row>
        <row r="920">
          <cell r="A920">
            <v>17705000</v>
          </cell>
          <cell r="B920" t="str">
            <v>AX</v>
          </cell>
          <cell r="C920" t="str">
            <v>Axor Carlton</v>
          </cell>
          <cell r="D920" t="str">
            <v>Thermostatic mixer for concealed installation with shut-off valve and cross handle</v>
          </cell>
          <cell r="E920" t="str">
            <v>chrome</v>
          </cell>
          <cell r="F920">
            <v>708.7</v>
          </cell>
          <cell r="G920" t="str">
            <v/>
          </cell>
          <cell r="H920" t="str">
            <v>9.8</v>
          </cell>
          <cell r="I920" t="str">
            <v/>
          </cell>
        </row>
        <row r="921">
          <cell r="A921" t="str">
            <v>17705XXX</v>
          </cell>
          <cell r="B921" t="str">
            <v>AX</v>
          </cell>
          <cell r="C921" t="str">
            <v>Axor Carlton</v>
          </cell>
          <cell r="D921" t="str">
            <v>Thermostatic mixer for concealed installation with shut-off valve and cross handle</v>
          </cell>
          <cell r="E921" t="str">
            <v>Special Finishes</v>
          </cell>
          <cell r="F921">
            <v>1063.0999999999999</v>
          </cell>
          <cell r="G921" t="str">
            <v/>
          </cell>
          <cell r="H921">
            <v>9.8000000000000007</v>
          </cell>
          <cell r="I921" t="str">
            <v/>
          </cell>
        </row>
        <row r="922">
          <cell r="A922">
            <v>17705090</v>
          </cell>
          <cell r="B922" t="str">
            <v>AX</v>
          </cell>
          <cell r="C922" t="str">
            <v>Axor Carlton</v>
          </cell>
          <cell r="D922" t="str">
            <v>Thermostatic mixer for concealed installation with shut-off valve and cross handle</v>
          </cell>
          <cell r="E922" t="str">
            <v>chrome/gold-optic</v>
          </cell>
          <cell r="F922">
            <v>807.4</v>
          </cell>
          <cell r="G922" t="str">
            <v/>
          </cell>
          <cell r="H922" t="str">
            <v>9.8</v>
          </cell>
          <cell r="I922" t="str">
            <v/>
          </cell>
        </row>
        <row r="923">
          <cell r="A923">
            <v>17710000</v>
          </cell>
          <cell r="B923" t="str">
            <v>AX</v>
          </cell>
          <cell r="C923" t="str">
            <v>Axor Carlton</v>
          </cell>
          <cell r="D923" t="str">
            <v>Thermostatic mixer 43 l/min for concealed installation with lever handle</v>
          </cell>
          <cell r="E923" t="str">
            <v>chrome</v>
          </cell>
          <cell r="F923">
            <v>581.20000000000005</v>
          </cell>
          <cell r="G923" t="str">
            <v/>
          </cell>
          <cell r="H923" t="str">
            <v/>
          </cell>
          <cell r="I923" t="str">
            <v>Phasing out 31 December 2017</v>
          </cell>
        </row>
        <row r="924">
          <cell r="A924" t="str">
            <v>17710XXX</v>
          </cell>
          <cell r="B924" t="str">
            <v>AX</v>
          </cell>
          <cell r="C924" t="str">
            <v>Axor Carlton</v>
          </cell>
          <cell r="D924" t="str">
            <v>Thermostatic mixer 43 l/min for concealed installation with lever handle</v>
          </cell>
          <cell r="E924" t="str">
            <v>Special Finishes</v>
          </cell>
          <cell r="F924">
            <v>871.8</v>
          </cell>
          <cell r="I924" t="str">
            <v>Phasing out 31 December 2017</v>
          </cell>
        </row>
        <row r="925">
          <cell r="A925">
            <v>17710090</v>
          </cell>
          <cell r="B925" t="str">
            <v>AX</v>
          </cell>
          <cell r="C925" t="str">
            <v>Axor Carlton</v>
          </cell>
          <cell r="D925" t="str">
            <v>Thermostatic mixer 43 l/min for concealed installation with lever handle</v>
          </cell>
          <cell r="E925" t="str">
            <v>chrome/gold-optic</v>
          </cell>
          <cell r="F925">
            <v>679.8</v>
          </cell>
          <cell r="G925" t="str">
            <v/>
          </cell>
          <cell r="H925" t="str">
            <v/>
          </cell>
          <cell r="I925" t="str">
            <v>Phasing out 31 December 2017</v>
          </cell>
        </row>
        <row r="926">
          <cell r="A926">
            <v>17712000</v>
          </cell>
          <cell r="B926" t="str">
            <v>AX</v>
          </cell>
          <cell r="C926" t="str">
            <v>Axor Carlton</v>
          </cell>
          <cell r="D926" t="str">
            <v>Thermostatic mixer 59 l/min highflow for concealed installation with lever handle</v>
          </cell>
          <cell r="E926" t="str">
            <v>chrome</v>
          </cell>
          <cell r="F926">
            <v>657.7</v>
          </cell>
          <cell r="G926" t="str">
            <v/>
          </cell>
          <cell r="H926" t="str">
            <v/>
          </cell>
          <cell r="I926" t="str">
            <v>Phasing out 31 December 2017</v>
          </cell>
        </row>
        <row r="927">
          <cell r="A927" t="str">
            <v>17712XXX</v>
          </cell>
          <cell r="B927" t="str">
            <v>AX</v>
          </cell>
          <cell r="C927" t="str">
            <v>Axor Carlton</v>
          </cell>
          <cell r="D927" t="str">
            <v>Thermostatic mixer 59 l/min highflow for concealed installation with lever handle</v>
          </cell>
          <cell r="E927" t="str">
            <v>Special Finishes</v>
          </cell>
          <cell r="F927">
            <v>986.6</v>
          </cell>
          <cell r="I927" t="str">
            <v>Phasing out 31 December 2017</v>
          </cell>
        </row>
        <row r="928">
          <cell r="A928">
            <v>17712090</v>
          </cell>
          <cell r="B928" t="str">
            <v>AX</v>
          </cell>
          <cell r="C928" t="str">
            <v>Axor Carlton</v>
          </cell>
          <cell r="D928" t="str">
            <v>Thermostatic mixer 59 l/min highflow for concealed installation with lever handle</v>
          </cell>
          <cell r="E928" t="str">
            <v>chrome/gold-optic</v>
          </cell>
          <cell r="F928">
            <v>754.9</v>
          </cell>
          <cell r="G928" t="str">
            <v/>
          </cell>
          <cell r="H928" t="str">
            <v/>
          </cell>
          <cell r="I928" t="str">
            <v>Phasing out 31 December 2017</v>
          </cell>
        </row>
        <row r="929">
          <cell r="A929">
            <v>17715000</v>
          </cell>
          <cell r="B929" t="str">
            <v>AX</v>
          </cell>
          <cell r="C929" t="str">
            <v>Axor Carlton</v>
          </cell>
          <cell r="D929" t="str">
            <v>Thermostatic mixer 43 l/min for concealed installation with cross handle</v>
          </cell>
          <cell r="E929" t="str">
            <v>chrome</v>
          </cell>
          <cell r="F929">
            <v>581.20000000000005</v>
          </cell>
          <cell r="G929" t="str">
            <v/>
          </cell>
          <cell r="H929" t="str">
            <v/>
          </cell>
          <cell r="I929" t="str">
            <v>Phasing out 31 December 2017</v>
          </cell>
        </row>
        <row r="930">
          <cell r="A930" t="str">
            <v>17715XXX</v>
          </cell>
          <cell r="B930" t="str">
            <v>AX</v>
          </cell>
          <cell r="C930" t="str">
            <v>Axor Carlton</v>
          </cell>
          <cell r="D930" t="str">
            <v>Thermostatic mixer 43 l/min for concealed installation with cross handle</v>
          </cell>
          <cell r="E930" t="str">
            <v>Special Finishes</v>
          </cell>
          <cell r="F930">
            <v>871.8</v>
          </cell>
          <cell r="I930" t="str">
            <v>Phasing out 31 December 2017</v>
          </cell>
        </row>
        <row r="931">
          <cell r="A931">
            <v>17715090</v>
          </cell>
          <cell r="B931" t="str">
            <v>AX</v>
          </cell>
          <cell r="C931" t="str">
            <v>Axor Carlton</v>
          </cell>
          <cell r="D931" t="str">
            <v>Thermostatic mixer 43 l/min for concealed installation with cross handle</v>
          </cell>
          <cell r="E931" t="str">
            <v>chrome/gold-optic</v>
          </cell>
          <cell r="F931">
            <v>679.8</v>
          </cell>
          <cell r="G931" t="str">
            <v/>
          </cell>
          <cell r="H931" t="str">
            <v/>
          </cell>
          <cell r="I931" t="str">
            <v>Phasing out 31 December 2017</v>
          </cell>
        </row>
        <row r="932">
          <cell r="A932">
            <v>17716000</v>
          </cell>
          <cell r="B932" t="str">
            <v>AX</v>
          </cell>
          <cell r="C932" t="str">
            <v>Axor Carlton</v>
          </cell>
          <cell r="D932" t="str">
            <v>Thermostatic mixer 59 l/min highflow for concealed installation with cross handle</v>
          </cell>
          <cell r="E932" t="str">
            <v>chrome</v>
          </cell>
          <cell r="F932">
            <v>657.7</v>
          </cell>
          <cell r="G932" t="str">
            <v/>
          </cell>
          <cell r="H932" t="str">
            <v>9.7</v>
          </cell>
          <cell r="I932" t="str">
            <v/>
          </cell>
        </row>
        <row r="933">
          <cell r="A933" t="str">
            <v>17716XXX</v>
          </cell>
          <cell r="B933" t="str">
            <v>AX</v>
          </cell>
          <cell r="C933" t="str">
            <v>Axor Carlton</v>
          </cell>
          <cell r="D933" t="str">
            <v>Thermostatic mixer 59 l/min highflow for concealed installation with cross handle</v>
          </cell>
          <cell r="E933" t="str">
            <v>Special Finishes</v>
          </cell>
          <cell r="F933">
            <v>986.6</v>
          </cell>
          <cell r="G933" t="str">
            <v/>
          </cell>
          <cell r="H933">
            <v>9.6999999999999993</v>
          </cell>
          <cell r="I933" t="str">
            <v/>
          </cell>
        </row>
        <row r="934">
          <cell r="A934">
            <v>17716090</v>
          </cell>
          <cell r="B934" t="str">
            <v>AX</v>
          </cell>
          <cell r="C934" t="str">
            <v>Axor Carlton</v>
          </cell>
          <cell r="D934" t="str">
            <v>Thermostatic mixer 59 l/min highflow for concealed installation with cross handle</v>
          </cell>
          <cell r="E934" t="str">
            <v>chrome/gold-optic</v>
          </cell>
          <cell r="F934">
            <v>754.9</v>
          </cell>
          <cell r="G934" t="str">
            <v/>
          </cell>
          <cell r="H934" t="str">
            <v>9.7</v>
          </cell>
          <cell r="I934" t="str">
            <v/>
          </cell>
        </row>
        <row r="935">
          <cell r="A935">
            <v>17720000</v>
          </cell>
          <cell r="B935" t="str">
            <v>AX</v>
          </cell>
          <cell r="C935" t="str">
            <v>Axor Carlton</v>
          </cell>
          <cell r="D935" t="str">
            <v>Thermostatic mixer for concealed installation with shut-off/ diverter valve and lever handle</v>
          </cell>
          <cell r="E935" t="str">
            <v>chrome</v>
          </cell>
          <cell r="F935">
            <v>812.9</v>
          </cell>
          <cell r="G935" t="str">
            <v/>
          </cell>
          <cell r="H935" t="str">
            <v/>
          </cell>
          <cell r="I935" t="str">
            <v>Phasing out 31 December 2017</v>
          </cell>
        </row>
        <row r="936">
          <cell r="A936" t="str">
            <v>17720XXX</v>
          </cell>
          <cell r="B936" t="str">
            <v>AX</v>
          </cell>
          <cell r="C936" t="str">
            <v>Axor Carlton</v>
          </cell>
          <cell r="D936" t="str">
            <v>Thermostatic mixer for concealed installation with shut-off/ diverter valve and lever handle</v>
          </cell>
          <cell r="E936" t="str">
            <v>Special Finishes</v>
          </cell>
          <cell r="F936">
            <v>1219.3999999999999</v>
          </cell>
          <cell r="I936" t="str">
            <v>Phasing out 31 December 2017</v>
          </cell>
        </row>
        <row r="937">
          <cell r="A937">
            <v>17720090</v>
          </cell>
          <cell r="B937" t="str">
            <v>AX</v>
          </cell>
          <cell r="C937" t="str">
            <v>Axor Carlton</v>
          </cell>
          <cell r="D937" t="str">
            <v>Thermostatic mixer for concealed installation with shut-off/ diverter valve and lever handle</v>
          </cell>
          <cell r="E937" t="str">
            <v>chrome/gold-optic</v>
          </cell>
          <cell r="F937">
            <v>911.7</v>
          </cell>
          <cell r="G937" t="str">
            <v/>
          </cell>
          <cell r="H937" t="str">
            <v/>
          </cell>
          <cell r="I937" t="str">
            <v>Phasing out 31 December 2017</v>
          </cell>
        </row>
        <row r="938">
          <cell r="A938">
            <v>17725000</v>
          </cell>
          <cell r="B938" t="str">
            <v>AX</v>
          </cell>
          <cell r="C938" t="str">
            <v>Axor Carlton</v>
          </cell>
          <cell r="D938" t="str">
            <v>Thermostatic mixer for concealed installation with shut-off/ diverter valve and cross handle</v>
          </cell>
          <cell r="E938" t="str">
            <v>chrome</v>
          </cell>
          <cell r="F938">
            <v>812.9</v>
          </cell>
          <cell r="G938" t="str">
            <v/>
          </cell>
          <cell r="H938" t="str">
            <v>9.8</v>
          </cell>
          <cell r="I938" t="str">
            <v/>
          </cell>
        </row>
        <row r="939">
          <cell r="A939" t="str">
            <v>17725XXX</v>
          </cell>
          <cell r="B939" t="str">
            <v>AX</v>
          </cell>
          <cell r="C939" t="str">
            <v>Axor Carlton</v>
          </cell>
          <cell r="D939" t="str">
            <v>Thermostatic mixer for concealed installation with shut-off/ diverter valve and cross handle</v>
          </cell>
          <cell r="E939" t="str">
            <v>Special Finishes</v>
          </cell>
          <cell r="F939">
            <v>1219.3999999999999</v>
          </cell>
          <cell r="G939" t="str">
            <v/>
          </cell>
          <cell r="H939">
            <v>9.8000000000000007</v>
          </cell>
          <cell r="I939" t="str">
            <v/>
          </cell>
        </row>
        <row r="940">
          <cell r="A940">
            <v>17725090</v>
          </cell>
          <cell r="B940" t="str">
            <v>AX</v>
          </cell>
          <cell r="C940" t="str">
            <v>Axor Carlton</v>
          </cell>
          <cell r="D940" t="str">
            <v>Thermostatic mixer for concealed installation with shut-off/ diverter valve and cross handle</v>
          </cell>
          <cell r="E940" t="str">
            <v>chrome/gold-optic</v>
          </cell>
          <cell r="F940">
            <v>911.7</v>
          </cell>
          <cell r="G940" t="str">
            <v/>
          </cell>
          <cell r="H940" t="str">
            <v>9.8</v>
          </cell>
          <cell r="I940" t="str">
            <v/>
          </cell>
        </row>
        <row r="941">
          <cell r="A941">
            <v>17882000</v>
          </cell>
          <cell r="B941" t="str">
            <v>AX</v>
          </cell>
          <cell r="C941" t="str">
            <v>Axor Carlton</v>
          </cell>
          <cell r="D941" t="str">
            <v>Fixfit stop wall outlet with shut-off valve and lever handle</v>
          </cell>
          <cell r="E941" t="str">
            <v>chrome</v>
          </cell>
          <cell r="F941">
            <v>197.2</v>
          </cell>
          <cell r="G941" t="str">
            <v/>
          </cell>
          <cell r="H941" t="str">
            <v>9.9</v>
          </cell>
          <cell r="I941" t="str">
            <v/>
          </cell>
        </row>
        <row r="942">
          <cell r="A942" t="str">
            <v>17882XXX</v>
          </cell>
          <cell r="B942" t="str">
            <v>AX</v>
          </cell>
          <cell r="C942" t="str">
            <v>Axor Carlton</v>
          </cell>
          <cell r="D942" t="str">
            <v>Fixfit stop wall outlet with shut-off valve and lever handle</v>
          </cell>
          <cell r="E942" t="str">
            <v>Special Finishes</v>
          </cell>
          <cell r="F942">
            <v>295.8</v>
          </cell>
          <cell r="G942" t="str">
            <v/>
          </cell>
          <cell r="H942">
            <v>9.9</v>
          </cell>
          <cell r="I942" t="str">
            <v/>
          </cell>
        </row>
        <row r="943">
          <cell r="A943">
            <v>17882090</v>
          </cell>
          <cell r="B943" t="str">
            <v>AX</v>
          </cell>
          <cell r="C943" t="str">
            <v>Axor Carlton</v>
          </cell>
          <cell r="D943" t="str">
            <v>Fixfit stop wall outlet with shut-off valve and lever handle</v>
          </cell>
          <cell r="E943" t="str">
            <v>chrome/gold-optic</v>
          </cell>
          <cell r="F943">
            <v>236.4</v>
          </cell>
          <cell r="G943" t="str">
            <v/>
          </cell>
          <cell r="H943" t="str">
            <v>9.9</v>
          </cell>
          <cell r="I943" t="str">
            <v/>
          </cell>
        </row>
        <row r="944">
          <cell r="A944">
            <v>17883000</v>
          </cell>
          <cell r="B944" t="str">
            <v>AX</v>
          </cell>
          <cell r="C944" t="str">
            <v>Axor Carlton</v>
          </cell>
          <cell r="D944" t="str">
            <v>Fixfit stop wall outlet with shut-off valve and cross handle</v>
          </cell>
          <cell r="E944" t="str">
            <v>chrome</v>
          </cell>
          <cell r="F944">
            <v>197.2</v>
          </cell>
          <cell r="G944" t="str">
            <v/>
          </cell>
          <cell r="H944" t="str">
            <v>9.9</v>
          </cell>
          <cell r="I944" t="str">
            <v/>
          </cell>
        </row>
        <row r="945">
          <cell r="A945" t="str">
            <v>17883XXX</v>
          </cell>
          <cell r="B945" t="str">
            <v>AX</v>
          </cell>
          <cell r="C945" t="str">
            <v>Axor Carlton</v>
          </cell>
          <cell r="D945" t="str">
            <v>Fixfit stop wall outlet with shut-off valve and cross handle</v>
          </cell>
          <cell r="E945" t="str">
            <v>Special Finishes</v>
          </cell>
          <cell r="F945">
            <v>295.8</v>
          </cell>
          <cell r="G945" t="str">
            <v/>
          </cell>
          <cell r="H945">
            <v>9.9</v>
          </cell>
          <cell r="I945" t="str">
            <v/>
          </cell>
        </row>
        <row r="946">
          <cell r="A946">
            <v>17883090</v>
          </cell>
          <cell r="B946" t="str">
            <v>AX</v>
          </cell>
          <cell r="C946" t="str">
            <v>Axor Carlton</v>
          </cell>
          <cell r="D946" t="str">
            <v>Fixfit stop wall outlet with shut-off valve and cross handle</v>
          </cell>
          <cell r="E946" t="str">
            <v>chrome/gold-optic</v>
          </cell>
          <cell r="F946">
            <v>236.4</v>
          </cell>
          <cell r="G946" t="str">
            <v/>
          </cell>
          <cell r="H946" t="str">
            <v>9.9</v>
          </cell>
          <cell r="I946" t="str">
            <v/>
          </cell>
        </row>
        <row r="947">
          <cell r="A947">
            <v>17920000</v>
          </cell>
          <cell r="B947" t="str">
            <v>AX</v>
          </cell>
          <cell r="C947" t="str">
            <v>Axor Carlton</v>
          </cell>
          <cell r="D947" t="str">
            <v>Trio/ Quattro shut-off/ diverter valve for concealed installation with lever handle</v>
          </cell>
          <cell r="E947" t="str">
            <v>chrome</v>
          </cell>
          <cell r="F947">
            <v>200.7</v>
          </cell>
          <cell r="G947" t="str">
            <v/>
          </cell>
          <cell r="H947" t="str">
            <v/>
          </cell>
          <cell r="I947" t="str">
            <v>Phasing out 31 December 2017</v>
          </cell>
        </row>
        <row r="948">
          <cell r="A948" t="str">
            <v>17920XXX</v>
          </cell>
          <cell r="B948" t="str">
            <v>AX</v>
          </cell>
          <cell r="C948" t="str">
            <v>Axor Carlton</v>
          </cell>
          <cell r="D948" t="str">
            <v>Trio/ Quattro shut-off/ diverter valve for concealed installation with lever handle</v>
          </cell>
          <cell r="E948" t="str">
            <v>Special Finishes</v>
          </cell>
          <cell r="F948">
            <v>301.10000000000002</v>
          </cell>
          <cell r="I948" t="str">
            <v>Phasing out 31 December 2017</v>
          </cell>
        </row>
        <row r="949">
          <cell r="A949">
            <v>17920090</v>
          </cell>
          <cell r="B949" t="str">
            <v>AX</v>
          </cell>
          <cell r="C949" t="str">
            <v>Axor Carlton</v>
          </cell>
          <cell r="D949" t="str">
            <v>Trio/ Quattro shut-off/ diverter valve for concealed installation with lever handle</v>
          </cell>
          <cell r="E949" t="str">
            <v>chrome/gold-optic</v>
          </cell>
          <cell r="F949">
            <v>239.2</v>
          </cell>
          <cell r="G949" t="str">
            <v/>
          </cell>
          <cell r="H949" t="str">
            <v/>
          </cell>
          <cell r="I949" t="str">
            <v>Phasing out 31 December 2017</v>
          </cell>
        </row>
        <row r="950">
          <cell r="A950">
            <v>17925000</v>
          </cell>
          <cell r="B950" t="str">
            <v>AX</v>
          </cell>
          <cell r="C950" t="str">
            <v>Axor Carlton</v>
          </cell>
          <cell r="D950" t="str">
            <v>Trio/ Quattro shut-off/ diverter valve for concealed installation with cross handle</v>
          </cell>
          <cell r="E950" t="str">
            <v>chrome</v>
          </cell>
          <cell r="F950">
            <v>200.7</v>
          </cell>
          <cell r="G950" t="str">
            <v/>
          </cell>
          <cell r="H950" t="str">
            <v/>
          </cell>
          <cell r="I950" t="str">
            <v>Phasing out 31 December 2017</v>
          </cell>
        </row>
        <row r="951">
          <cell r="A951" t="str">
            <v>17925XXX</v>
          </cell>
          <cell r="B951" t="str">
            <v>AX</v>
          </cell>
          <cell r="C951" t="str">
            <v>Axor Carlton</v>
          </cell>
          <cell r="D951" t="str">
            <v>Trio/ Quattro shut-off/ diverter valve for concealed installation with cross handle</v>
          </cell>
          <cell r="E951" t="str">
            <v>Special Finishes</v>
          </cell>
          <cell r="F951">
            <v>301.10000000000002</v>
          </cell>
          <cell r="I951" t="str">
            <v>Phasing out 31 December 2017</v>
          </cell>
        </row>
        <row r="952">
          <cell r="A952">
            <v>17925090</v>
          </cell>
          <cell r="B952" t="str">
            <v>AX</v>
          </cell>
          <cell r="C952" t="str">
            <v>Axor Carlton</v>
          </cell>
          <cell r="D952" t="str">
            <v>Trio/ Quattro shut-off/ diverter valve for concealed installation with cross handle</v>
          </cell>
          <cell r="E952" t="str">
            <v>chrome/gold-optic</v>
          </cell>
          <cell r="F952">
            <v>239.2</v>
          </cell>
          <cell r="G952" t="str">
            <v/>
          </cell>
          <cell r="H952" t="str">
            <v/>
          </cell>
          <cell r="I952" t="str">
            <v>Phasing out 31 December 2017</v>
          </cell>
        </row>
        <row r="953">
          <cell r="A953">
            <v>17960000</v>
          </cell>
          <cell r="B953" t="str">
            <v>AX</v>
          </cell>
          <cell r="C953" t="str">
            <v>Axor Carlton</v>
          </cell>
          <cell r="D953" t="str">
            <v>Shut-off valve for concealed installation with lever handle</v>
          </cell>
          <cell r="E953" t="str">
            <v>chrome</v>
          </cell>
          <cell r="F953">
            <v>100.89999999999999</v>
          </cell>
          <cell r="G953" t="str">
            <v/>
          </cell>
          <cell r="H953" t="str">
            <v/>
          </cell>
          <cell r="I953" t="str">
            <v>Phasing out 31 December 2017</v>
          </cell>
        </row>
        <row r="954">
          <cell r="A954" t="str">
            <v>17960XXX</v>
          </cell>
          <cell r="B954" t="str">
            <v>AX</v>
          </cell>
          <cell r="C954" t="str">
            <v>Axor Carlton</v>
          </cell>
          <cell r="D954" t="str">
            <v>Shut-off valve for concealed installation with lever handle</v>
          </cell>
          <cell r="E954" t="str">
            <v>Special Finishes</v>
          </cell>
          <cell r="F954">
            <v>151.4</v>
          </cell>
          <cell r="I954" t="str">
            <v>Phasing out 31 December 2017</v>
          </cell>
        </row>
        <row r="955">
          <cell r="A955">
            <v>17960090</v>
          </cell>
          <cell r="B955" t="str">
            <v>AX</v>
          </cell>
          <cell r="C955" t="str">
            <v>Axor Carlton</v>
          </cell>
          <cell r="D955" t="str">
            <v>Shut-off valve for concealed installation with lever handle</v>
          </cell>
          <cell r="E955" t="str">
            <v>chrome/gold-optic</v>
          </cell>
          <cell r="F955">
            <v>139.19999999999999</v>
          </cell>
          <cell r="G955" t="str">
            <v/>
          </cell>
          <cell r="H955" t="str">
            <v/>
          </cell>
          <cell r="I955" t="str">
            <v>Phasing out 31 December 2017</v>
          </cell>
        </row>
        <row r="956">
          <cell r="A956">
            <v>17965000</v>
          </cell>
          <cell r="B956" t="str">
            <v>AX</v>
          </cell>
          <cell r="C956" t="str">
            <v>Axor Carlton</v>
          </cell>
          <cell r="D956" t="str">
            <v>Shut-off valve for concealed installation with cross handle</v>
          </cell>
          <cell r="E956" t="str">
            <v>chrome</v>
          </cell>
          <cell r="F956">
            <v>100.89999999999999</v>
          </cell>
          <cell r="G956" t="str">
            <v/>
          </cell>
          <cell r="H956" t="str">
            <v/>
          </cell>
          <cell r="I956" t="str">
            <v>Phasing out 31 December 2017</v>
          </cell>
        </row>
        <row r="957">
          <cell r="A957" t="str">
            <v>17965XXX</v>
          </cell>
          <cell r="B957" t="str">
            <v>AX</v>
          </cell>
          <cell r="C957" t="str">
            <v>Axor Carlton</v>
          </cell>
          <cell r="D957" t="str">
            <v>Shut-off valve for concealed installation with cross handle</v>
          </cell>
          <cell r="E957" t="str">
            <v>Special Finishes</v>
          </cell>
          <cell r="F957">
            <v>151.4</v>
          </cell>
          <cell r="I957" t="str">
            <v>Phasing out 31 December 2017</v>
          </cell>
        </row>
        <row r="958">
          <cell r="A958">
            <v>17965090</v>
          </cell>
          <cell r="B958" t="str">
            <v>AX</v>
          </cell>
          <cell r="C958" t="str">
            <v>Axor Carlton</v>
          </cell>
          <cell r="D958" t="str">
            <v>Shut-off valve for concealed installation with cross handle</v>
          </cell>
          <cell r="E958" t="str">
            <v>chrome/gold-optic</v>
          </cell>
          <cell r="F958">
            <v>139.19999999999999</v>
          </cell>
          <cell r="G958" t="str">
            <v/>
          </cell>
          <cell r="H958" t="str">
            <v/>
          </cell>
          <cell r="I958" t="str">
            <v>Phasing out 31 December 2017</v>
          </cell>
        </row>
        <row r="959">
          <cell r="A959">
            <v>18010000</v>
          </cell>
          <cell r="B959" t="str">
            <v>AX</v>
          </cell>
          <cell r="C959" t="str">
            <v>Axor Massaud</v>
          </cell>
          <cell r="D959" t="str">
            <v>Single lever basin mixer 110 without pull-rod</v>
          </cell>
          <cell r="E959" t="str">
            <v>chrome</v>
          </cell>
          <cell r="F959">
            <v>764.1</v>
          </cell>
          <cell r="G959" t="str">
            <v/>
          </cell>
          <cell r="H959" t="str">
            <v>7.2</v>
          </cell>
          <cell r="I959" t="str">
            <v/>
          </cell>
        </row>
        <row r="960">
          <cell r="A960" t="str">
            <v>18010XXX</v>
          </cell>
          <cell r="B960" t="str">
            <v>AX</v>
          </cell>
          <cell r="C960" t="str">
            <v>Axor Massaud</v>
          </cell>
          <cell r="D960" t="str">
            <v>Single lever basin mixer 110 without pull-rod</v>
          </cell>
          <cell r="E960" t="str">
            <v>Special Finishes</v>
          </cell>
          <cell r="F960">
            <v>1146.1999999999998</v>
          </cell>
          <cell r="G960" t="str">
            <v/>
          </cell>
          <cell r="H960">
            <v>7.2</v>
          </cell>
          <cell r="I960" t="str">
            <v/>
          </cell>
        </row>
        <row r="961">
          <cell r="A961">
            <v>18013000</v>
          </cell>
          <cell r="B961" t="str">
            <v>AX</v>
          </cell>
          <cell r="C961" t="str">
            <v>Axor Massaud</v>
          </cell>
          <cell r="D961" t="str">
            <v>3-hole basin mixer with pop-up waste set</v>
          </cell>
          <cell r="E961" t="str">
            <v>chrome</v>
          </cell>
          <cell r="F961">
            <v>934</v>
          </cell>
          <cell r="G961" t="str">
            <v/>
          </cell>
          <cell r="H961" t="str">
            <v>7.2</v>
          </cell>
          <cell r="I961" t="str">
            <v/>
          </cell>
        </row>
        <row r="962">
          <cell r="A962" t="str">
            <v>18013XXX</v>
          </cell>
          <cell r="B962" t="str">
            <v>AX</v>
          </cell>
          <cell r="C962" t="str">
            <v>Axor Massaud</v>
          </cell>
          <cell r="D962" t="str">
            <v>3-hole basin mixer with pop-up waste set</v>
          </cell>
          <cell r="E962" t="str">
            <v>Special Finishes</v>
          </cell>
          <cell r="F962">
            <v>1401</v>
          </cell>
          <cell r="G962" t="str">
            <v/>
          </cell>
          <cell r="H962">
            <v>7.2</v>
          </cell>
          <cell r="I962" t="str">
            <v/>
          </cell>
        </row>
        <row r="963">
          <cell r="A963">
            <v>18020000</v>
          </cell>
          <cell r="B963" t="str">
            <v>AX</v>
          </cell>
          <cell r="C963" t="str">
            <v>Axor Massaud</v>
          </cell>
          <cell r="D963" t="str">
            <v>Single lever basin mixer 220 without pull-rod for washbowls</v>
          </cell>
          <cell r="E963" t="str">
            <v>chrome</v>
          </cell>
          <cell r="F963">
            <v>1149.6999999999998</v>
          </cell>
          <cell r="G963" t="str">
            <v/>
          </cell>
          <cell r="H963" t="str">
            <v>7.2</v>
          </cell>
          <cell r="I963" t="str">
            <v/>
          </cell>
        </row>
        <row r="964">
          <cell r="A964" t="str">
            <v>18020XXX</v>
          </cell>
          <cell r="B964" t="str">
            <v>AX</v>
          </cell>
          <cell r="C964" t="str">
            <v>Axor Massaud</v>
          </cell>
          <cell r="D964" t="str">
            <v>Single lever basin mixer 220 without pull-rod for washbowls</v>
          </cell>
          <cell r="E964" t="str">
            <v>Special Finishes</v>
          </cell>
          <cell r="F964">
            <v>1724.6</v>
          </cell>
          <cell r="G964" t="str">
            <v/>
          </cell>
          <cell r="H964">
            <v>7.2</v>
          </cell>
          <cell r="I964" t="str">
            <v/>
          </cell>
        </row>
        <row r="965">
          <cell r="A965">
            <v>18112000</v>
          </cell>
          <cell r="B965" t="str">
            <v>AX</v>
          </cell>
          <cell r="C965" t="str">
            <v>Axor Massaud</v>
          </cell>
          <cell r="D965" t="str">
            <v>3-hole basin mixer for concealed installation with spout 170 mm wall-mounted</v>
          </cell>
          <cell r="E965" t="str">
            <v>chrome</v>
          </cell>
          <cell r="F965">
            <v>1018.6</v>
          </cell>
          <cell r="G965" t="str">
            <v/>
          </cell>
          <cell r="H965" t="str">
            <v>7.2</v>
          </cell>
          <cell r="I965" t="str">
            <v/>
          </cell>
        </row>
        <row r="966">
          <cell r="A966" t="str">
            <v>18112XXX</v>
          </cell>
          <cell r="B966" t="str">
            <v>AX</v>
          </cell>
          <cell r="C966" t="str">
            <v>Axor Massaud</v>
          </cell>
          <cell r="D966" t="str">
            <v>3-hole basin mixer for concealed installation with spout 170 mm wall-mounted</v>
          </cell>
          <cell r="E966" t="str">
            <v>Special Finishes</v>
          </cell>
          <cell r="F966">
            <v>1527.9</v>
          </cell>
          <cell r="G966" t="str">
            <v/>
          </cell>
          <cell r="H966">
            <v>7.2</v>
          </cell>
          <cell r="I966" t="str">
            <v/>
          </cell>
        </row>
        <row r="967">
          <cell r="A967">
            <v>18113180</v>
          </cell>
          <cell r="B967" t="str">
            <v>AX</v>
          </cell>
          <cell r="C967" t="str">
            <v>Axor Massaud</v>
          </cell>
          <cell r="D967" t="str">
            <v>Basic set for 3-hole basin mixer for concealed installation wall-mounted</v>
          </cell>
          <cell r="E967" t="str">
            <v>n.a.</v>
          </cell>
          <cell r="F967">
            <v>213.7</v>
          </cell>
          <cell r="G967" t="str">
            <v/>
          </cell>
          <cell r="H967" t="str">
            <v>7.3</v>
          </cell>
          <cell r="I967" t="str">
            <v/>
          </cell>
        </row>
        <row r="968">
          <cell r="A968">
            <v>18115000</v>
          </cell>
          <cell r="B968" t="str">
            <v>AX</v>
          </cell>
          <cell r="C968" t="str">
            <v>Axor Massaud</v>
          </cell>
          <cell r="D968" t="str">
            <v>3-hole basin mixer for concealed installation with spout 262 mm wall-mounted</v>
          </cell>
          <cell r="E968" t="str">
            <v>chrome</v>
          </cell>
          <cell r="F968">
            <v>1018.6</v>
          </cell>
          <cell r="G968" t="str">
            <v/>
          </cell>
          <cell r="H968" t="str">
            <v>7.3</v>
          </cell>
          <cell r="I968" t="str">
            <v/>
          </cell>
        </row>
        <row r="969">
          <cell r="A969" t="str">
            <v>18115XXX</v>
          </cell>
          <cell r="B969" t="str">
            <v>AX</v>
          </cell>
          <cell r="C969" t="str">
            <v>Axor Massaud</v>
          </cell>
          <cell r="D969" t="str">
            <v>3-hole basin mixer for concealed installation with spout 262 mm wall-mounted</v>
          </cell>
          <cell r="E969" t="str">
            <v>Special Finishes</v>
          </cell>
          <cell r="F969">
            <v>1527.9</v>
          </cell>
          <cell r="G969" t="str">
            <v/>
          </cell>
          <cell r="H969">
            <v>7.3</v>
          </cell>
          <cell r="I969" t="str">
            <v/>
          </cell>
        </row>
        <row r="970">
          <cell r="A970">
            <v>18210000</v>
          </cell>
          <cell r="B970" t="str">
            <v>AX</v>
          </cell>
          <cell r="C970" t="str">
            <v>Axor Massaud</v>
          </cell>
          <cell r="D970" t="str">
            <v>Single lever bidet mixer with pop-up waste set</v>
          </cell>
          <cell r="E970" t="str">
            <v>chrome</v>
          </cell>
          <cell r="F970">
            <v>764.1</v>
          </cell>
          <cell r="G970" t="str">
            <v/>
          </cell>
          <cell r="H970" t="str">
            <v>7.4</v>
          </cell>
          <cell r="I970" t="str">
            <v/>
          </cell>
        </row>
        <row r="971">
          <cell r="A971" t="str">
            <v>18210XXX</v>
          </cell>
          <cell r="B971" t="str">
            <v>AX</v>
          </cell>
          <cell r="C971" t="str">
            <v>Axor Massaud</v>
          </cell>
          <cell r="D971" t="str">
            <v>Single lever bidet mixer with pop-up waste set</v>
          </cell>
          <cell r="E971" t="str">
            <v>Special Finishes</v>
          </cell>
          <cell r="F971">
            <v>1146.1999999999998</v>
          </cell>
          <cell r="G971" t="str">
            <v/>
          </cell>
          <cell r="H971">
            <v>7.4</v>
          </cell>
          <cell r="I971" t="str">
            <v/>
          </cell>
        </row>
        <row r="972">
          <cell r="A972">
            <v>18310180</v>
          </cell>
          <cell r="B972" t="str">
            <v>AX</v>
          </cell>
          <cell r="C972" t="str">
            <v>AXOR ShowerSolutions</v>
          </cell>
          <cell r="D972" t="str">
            <v>Basic set for thermostat modul Select for 2 functions</v>
          </cell>
          <cell r="E972" t="str">
            <v>n.a.</v>
          </cell>
          <cell r="F972">
            <v>720</v>
          </cell>
          <cell r="I972" t="str">
            <v>Available from October 2017</v>
          </cell>
        </row>
        <row r="973">
          <cell r="A973">
            <v>18311180</v>
          </cell>
          <cell r="B973" t="str">
            <v>AX</v>
          </cell>
          <cell r="C973" t="str">
            <v>AXOR ShowerSolutions</v>
          </cell>
          <cell r="D973" t="str">
            <v>Basic set for thermostat modul Select for 3 functions</v>
          </cell>
          <cell r="E973" t="str">
            <v>n.a.</v>
          </cell>
          <cell r="F973">
            <v>840</v>
          </cell>
          <cell r="I973" t="str">
            <v>Available from October 2017</v>
          </cell>
        </row>
        <row r="974">
          <cell r="A974">
            <v>18312180</v>
          </cell>
          <cell r="B974" t="str">
            <v>AX</v>
          </cell>
          <cell r="C974" t="str">
            <v>AXOR ShowerSolutions</v>
          </cell>
          <cell r="D974" t="str">
            <v>Basic set for thermostat modul Select for 4 functions</v>
          </cell>
          <cell r="E974" t="str">
            <v>n.a.</v>
          </cell>
          <cell r="F974">
            <v>960</v>
          </cell>
          <cell r="I974" t="str">
            <v>Available from October 2017</v>
          </cell>
        </row>
        <row r="975">
          <cell r="A975">
            <v>18313180</v>
          </cell>
          <cell r="B975" t="str">
            <v>AX</v>
          </cell>
          <cell r="C975" t="str">
            <v>AXOR ShowerSolutions</v>
          </cell>
          <cell r="D975" t="str">
            <v>Basic set for thermostat modul Select for 5 functions</v>
          </cell>
          <cell r="E975" t="str">
            <v>n.a.</v>
          </cell>
          <cell r="F975">
            <v>1080</v>
          </cell>
          <cell r="I975" t="str">
            <v>Available from October 2017</v>
          </cell>
        </row>
        <row r="976">
          <cell r="A976">
            <v>18355000</v>
          </cell>
          <cell r="B976" t="str">
            <v>AX</v>
          </cell>
          <cell r="C976" t="str">
            <v/>
          </cell>
          <cell r="D976" t="str">
            <v>Thermostatic module Select 460/ 90 for 2 functions finish set</v>
          </cell>
          <cell r="E976" t="str">
            <v>chrome</v>
          </cell>
          <cell r="F976">
            <v>1320</v>
          </cell>
          <cell r="I976" t="str">
            <v>Available from October 2017</v>
          </cell>
        </row>
        <row r="977">
          <cell r="A977" t="str">
            <v>18355XXX</v>
          </cell>
          <cell r="B977" t="str">
            <v>AX</v>
          </cell>
          <cell r="D977" t="str">
            <v>Thermostatic module Select 460/ 90 for 2 functions finish set</v>
          </cell>
          <cell r="E977" t="str">
            <v>Special Finishes</v>
          </cell>
          <cell r="F977">
            <v>1980</v>
          </cell>
          <cell r="I977" t="str">
            <v>Available from October 2017</v>
          </cell>
        </row>
        <row r="978">
          <cell r="A978">
            <v>18356000</v>
          </cell>
          <cell r="B978" t="str">
            <v>AX</v>
          </cell>
          <cell r="D978" t="str">
            <v>Thermostatic module Select 530/ 90 for 3 functions finish set</v>
          </cell>
          <cell r="E978" t="str">
            <v>chrome</v>
          </cell>
          <cell r="F978">
            <v>1560</v>
          </cell>
          <cell r="I978" t="str">
            <v>Available from October 2017</v>
          </cell>
        </row>
        <row r="979">
          <cell r="A979" t="str">
            <v>18356XXX</v>
          </cell>
          <cell r="B979" t="str">
            <v>AX</v>
          </cell>
          <cell r="D979" t="str">
            <v>Thermostatic module Select 530/ 90 for 3 functions finish set</v>
          </cell>
          <cell r="E979" t="str">
            <v>Special Finishes</v>
          </cell>
          <cell r="F979">
            <v>2340</v>
          </cell>
          <cell r="I979" t="str">
            <v>Available from October 2017</v>
          </cell>
        </row>
        <row r="980">
          <cell r="A980">
            <v>18357000</v>
          </cell>
          <cell r="B980" t="str">
            <v>AX</v>
          </cell>
          <cell r="D980" t="str">
            <v>Thermostatic module Select 600/ 90 for 4 functions finish set</v>
          </cell>
          <cell r="E980" t="str">
            <v>chrome</v>
          </cell>
          <cell r="F980">
            <v>1800</v>
          </cell>
          <cell r="I980" t="str">
            <v>Available from October 2017</v>
          </cell>
        </row>
        <row r="981">
          <cell r="A981" t="str">
            <v>18357XXX</v>
          </cell>
          <cell r="B981" t="str">
            <v>AX</v>
          </cell>
          <cell r="D981" t="str">
            <v>Thermostatic module Select 600/ 90 for 4 functions finish set</v>
          </cell>
          <cell r="E981" t="str">
            <v>Special Finishes</v>
          </cell>
          <cell r="F981">
            <v>2700</v>
          </cell>
          <cell r="I981" t="str">
            <v>Available from October 2017</v>
          </cell>
        </row>
        <row r="982">
          <cell r="A982">
            <v>18358000</v>
          </cell>
          <cell r="B982" t="str">
            <v>AX</v>
          </cell>
          <cell r="C982" t="str">
            <v/>
          </cell>
          <cell r="D982" t="str">
            <v>Thermostatic module Select 670/ 90 for 5 functions finish set</v>
          </cell>
          <cell r="E982" t="str">
            <v>chrome</v>
          </cell>
          <cell r="F982">
            <v>2040</v>
          </cell>
          <cell r="I982" t="str">
            <v>Available from October 2017</v>
          </cell>
        </row>
        <row r="983">
          <cell r="A983" t="str">
            <v>18358XXX</v>
          </cell>
          <cell r="B983" t="str">
            <v>AX</v>
          </cell>
          <cell r="D983" t="str">
            <v>Thermostatic module Select 670/ 90 for 5 functions finish set</v>
          </cell>
          <cell r="E983" t="str">
            <v>Special Finishes</v>
          </cell>
          <cell r="F983">
            <v>3060</v>
          </cell>
          <cell r="I983" t="str">
            <v>Available from October 2017</v>
          </cell>
        </row>
        <row r="984">
          <cell r="A984">
            <v>18440000</v>
          </cell>
          <cell r="B984" t="str">
            <v>AX</v>
          </cell>
          <cell r="C984" t="str">
            <v>Axor Massaud</v>
          </cell>
          <cell r="D984" t="str">
            <v>4-hole rim mounted bath mixer</v>
          </cell>
          <cell r="E984" t="str">
            <v>chrome</v>
          </cell>
          <cell r="F984">
            <v>1697.1</v>
          </cell>
          <cell r="G984" t="str">
            <v/>
          </cell>
          <cell r="H984" t="str">
            <v>7.7</v>
          </cell>
          <cell r="I984" t="str">
            <v/>
          </cell>
        </row>
        <row r="985">
          <cell r="A985" t="str">
            <v>18440XXX</v>
          </cell>
          <cell r="B985" t="str">
            <v>AX</v>
          </cell>
          <cell r="C985" t="str">
            <v>Axor Massaud</v>
          </cell>
          <cell r="D985" t="str">
            <v>4-hole rim mounted bath mixer</v>
          </cell>
          <cell r="E985" t="str">
            <v>Special Finishes</v>
          </cell>
          <cell r="F985">
            <v>2545.6999999999998</v>
          </cell>
          <cell r="G985" t="str">
            <v/>
          </cell>
          <cell r="H985">
            <v>7.7</v>
          </cell>
          <cell r="I985" t="str">
            <v/>
          </cell>
        </row>
        <row r="986">
          <cell r="A986">
            <v>18450000</v>
          </cell>
          <cell r="B986" t="str">
            <v>AX</v>
          </cell>
          <cell r="C986" t="str">
            <v>Axor Massaud</v>
          </cell>
          <cell r="D986" t="str">
            <v>Single lever bath mixer floor-standing</v>
          </cell>
          <cell r="E986" t="str">
            <v>chrome</v>
          </cell>
          <cell r="F986">
            <v>2969.6</v>
          </cell>
          <cell r="G986" t="str">
            <v/>
          </cell>
          <cell r="H986" t="str">
            <v>7.4</v>
          </cell>
          <cell r="I986" t="str">
            <v/>
          </cell>
        </row>
        <row r="987">
          <cell r="A987" t="str">
            <v>18450XXX</v>
          </cell>
          <cell r="B987" t="str">
            <v>AX</v>
          </cell>
          <cell r="C987" t="str">
            <v>Axor Massaud</v>
          </cell>
          <cell r="D987" t="str">
            <v>Single lever bath mixer floor-standing</v>
          </cell>
          <cell r="E987" t="str">
            <v>Special Finishes</v>
          </cell>
          <cell r="F987">
            <v>4454.3999999999996</v>
          </cell>
          <cell r="G987" t="str">
            <v/>
          </cell>
          <cell r="H987">
            <v>7.4</v>
          </cell>
          <cell r="I987" t="str">
            <v/>
          </cell>
        </row>
        <row r="988">
          <cell r="A988">
            <v>18453000</v>
          </cell>
          <cell r="B988" t="str">
            <v>AX</v>
          </cell>
          <cell r="C988" t="str">
            <v>Axor Massaud</v>
          </cell>
          <cell r="D988" t="str">
            <v>4-hole tile mounted bath mixer</v>
          </cell>
          <cell r="E988" t="str">
            <v>chrome</v>
          </cell>
          <cell r="F988">
            <v>2036.5</v>
          </cell>
          <cell r="G988" t="str">
            <v/>
          </cell>
          <cell r="H988" t="str">
            <v>7.7</v>
          </cell>
          <cell r="I988" t="str">
            <v/>
          </cell>
        </row>
        <row r="989">
          <cell r="A989" t="str">
            <v>18453XXX</v>
          </cell>
          <cell r="B989" t="str">
            <v>AX</v>
          </cell>
          <cell r="C989" t="str">
            <v>Axor Massaud</v>
          </cell>
          <cell r="D989" t="str">
            <v>4-hole tile mounted bath mixer</v>
          </cell>
          <cell r="E989" t="str">
            <v>Special Finishes</v>
          </cell>
          <cell r="F989">
            <v>3054.7999999999997</v>
          </cell>
          <cell r="G989" t="str">
            <v/>
          </cell>
          <cell r="H989">
            <v>7.7</v>
          </cell>
          <cell r="I989" t="str">
            <v/>
          </cell>
        </row>
        <row r="990">
          <cell r="A990">
            <v>18455000</v>
          </cell>
          <cell r="B990" t="str">
            <v>AX</v>
          </cell>
          <cell r="C990" t="str">
            <v>Axor Massaud</v>
          </cell>
          <cell r="D990" t="str">
            <v>Single lever bath mixer for concealed installation</v>
          </cell>
          <cell r="E990" t="str">
            <v>chrome</v>
          </cell>
          <cell r="F990">
            <v>509.70000000000005</v>
          </cell>
          <cell r="G990" t="str">
            <v/>
          </cell>
          <cell r="H990" t="str">
            <v>7.5</v>
          </cell>
          <cell r="I990" t="str">
            <v/>
          </cell>
        </row>
        <row r="991">
          <cell r="A991" t="str">
            <v>18455XXX</v>
          </cell>
          <cell r="B991" t="str">
            <v>AX</v>
          </cell>
          <cell r="C991" t="str">
            <v>Axor Massaud</v>
          </cell>
          <cell r="D991" t="str">
            <v>Single lever bath mixer for concealed installation</v>
          </cell>
          <cell r="E991" t="str">
            <v>Special Finishes</v>
          </cell>
          <cell r="F991">
            <v>764.6</v>
          </cell>
          <cell r="G991" t="str">
            <v/>
          </cell>
          <cell r="H991">
            <v>7.5</v>
          </cell>
          <cell r="I991" t="str">
            <v/>
          </cell>
        </row>
        <row r="992">
          <cell r="A992">
            <v>18457000</v>
          </cell>
          <cell r="B992" t="str">
            <v>AX</v>
          </cell>
          <cell r="C992" t="str">
            <v>Axor Massaud</v>
          </cell>
          <cell r="D992" t="str">
            <v>Single lever bath mixer for concealed installation with integrated security combination according to EN1717</v>
          </cell>
          <cell r="E992" t="str">
            <v>chrome</v>
          </cell>
          <cell r="F992">
            <v>642</v>
          </cell>
          <cell r="G992" t="str">
            <v/>
          </cell>
          <cell r="H992" t="str">
            <v/>
          </cell>
          <cell r="I992" t="str">
            <v>Phasing out 31 December 2017</v>
          </cell>
        </row>
        <row r="993">
          <cell r="A993">
            <v>18471180</v>
          </cell>
          <cell r="B993" t="str">
            <v>AX</v>
          </cell>
          <cell r="C993" t="str">
            <v>Axor Massaud</v>
          </cell>
          <cell r="D993" t="str">
            <v>Basic set for bath spout</v>
          </cell>
          <cell r="E993" t="str">
            <v>n.a.</v>
          </cell>
          <cell r="F993">
            <v>84.3</v>
          </cell>
          <cell r="G993" t="str">
            <v/>
          </cell>
          <cell r="H993" t="str">
            <v>7.5</v>
          </cell>
          <cell r="I993" t="str">
            <v/>
          </cell>
        </row>
        <row r="994">
          <cell r="A994">
            <v>18472000</v>
          </cell>
          <cell r="B994" t="str">
            <v>AX</v>
          </cell>
          <cell r="C994" t="str">
            <v>Axor Massaud</v>
          </cell>
          <cell r="D994" t="str">
            <v>Bath spout</v>
          </cell>
          <cell r="E994" t="str">
            <v>chrome</v>
          </cell>
          <cell r="F994">
            <v>679.2</v>
          </cell>
          <cell r="G994" t="str">
            <v/>
          </cell>
          <cell r="H994" t="str">
            <v>7.5</v>
          </cell>
          <cell r="I994" t="str">
            <v/>
          </cell>
        </row>
        <row r="995">
          <cell r="A995" t="str">
            <v>18472XXX</v>
          </cell>
          <cell r="B995" t="str">
            <v>AX</v>
          </cell>
          <cell r="C995" t="str">
            <v>Axor Massaud</v>
          </cell>
          <cell r="D995" t="str">
            <v>Bath spout</v>
          </cell>
          <cell r="E995" t="str">
            <v>Special Finishes</v>
          </cell>
          <cell r="F995">
            <v>1018.8</v>
          </cell>
          <cell r="G995" t="str">
            <v/>
          </cell>
          <cell r="H995">
            <v>7.5</v>
          </cell>
          <cell r="I995" t="str">
            <v/>
          </cell>
        </row>
        <row r="996">
          <cell r="A996">
            <v>18480000</v>
          </cell>
          <cell r="B996" t="str">
            <v>AX</v>
          </cell>
          <cell r="C996" t="str">
            <v>Axor Massaud</v>
          </cell>
          <cell r="D996" t="str">
            <v>2-hole rim mounted thermostatic bath mixer</v>
          </cell>
          <cell r="E996" t="str">
            <v>chrome</v>
          </cell>
          <cell r="F996">
            <v>347.6</v>
          </cell>
          <cell r="G996" t="str">
            <v/>
          </cell>
          <cell r="H996" t="str">
            <v>7.6</v>
          </cell>
          <cell r="I996" t="str">
            <v/>
          </cell>
        </row>
        <row r="997">
          <cell r="A997" t="str">
            <v>18480XXX</v>
          </cell>
          <cell r="B997" t="str">
            <v>AX</v>
          </cell>
          <cell r="C997" t="str">
            <v>Axor Massaud</v>
          </cell>
          <cell r="D997" t="str">
            <v>2-hole rim mounted thermostatic bath mixer</v>
          </cell>
          <cell r="E997" t="str">
            <v>Special Finishes</v>
          </cell>
          <cell r="F997">
            <v>521.4</v>
          </cell>
          <cell r="G997" t="str">
            <v/>
          </cell>
          <cell r="H997">
            <v>7.6</v>
          </cell>
          <cell r="I997" t="str">
            <v/>
          </cell>
        </row>
        <row r="998">
          <cell r="A998">
            <v>18655000</v>
          </cell>
          <cell r="B998" t="str">
            <v>AX</v>
          </cell>
          <cell r="C998" t="str">
            <v>Axor Massaud</v>
          </cell>
          <cell r="D998" t="str">
            <v>Single lever shower mixer for concealed installation</v>
          </cell>
          <cell r="E998" t="str">
            <v>chrome</v>
          </cell>
          <cell r="F998">
            <v>471.20000000000005</v>
          </cell>
          <cell r="G998" t="str">
            <v/>
          </cell>
          <cell r="H998" t="str">
            <v>7.8</v>
          </cell>
          <cell r="I998" t="str">
            <v/>
          </cell>
        </row>
        <row r="999">
          <cell r="A999" t="str">
            <v>18655XXX</v>
          </cell>
          <cell r="B999" t="str">
            <v>AX</v>
          </cell>
          <cell r="C999" t="str">
            <v>Axor Massaud</v>
          </cell>
          <cell r="D999" t="str">
            <v>Single lever shower mixer for concealed installation</v>
          </cell>
          <cell r="E999" t="str">
            <v>Special Finishes</v>
          </cell>
          <cell r="F999">
            <v>706.8</v>
          </cell>
          <cell r="G999" t="str">
            <v/>
          </cell>
          <cell r="H999">
            <v>7.8</v>
          </cell>
          <cell r="I999" t="str">
            <v/>
          </cell>
        </row>
        <row r="1000">
          <cell r="A1000">
            <v>18730000</v>
          </cell>
          <cell r="B1000" t="str">
            <v>AX</v>
          </cell>
          <cell r="C1000" t="str">
            <v>Axor Massaud</v>
          </cell>
          <cell r="D1000" t="str">
            <v>Trio/ Quattro shut-off/ diverter valve for concealed installation</v>
          </cell>
          <cell r="E1000" t="str">
            <v>chrome</v>
          </cell>
          <cell r="F1000">
            <v>239.5</v>
          </cell>
          <cell r="G1000" t="str">
            <v/>
          </cell>
          <cell r="H1000" t="str">
            <v>7.10</v>
          </cell>
          <cell r="I1000" t="str">
            <v/>
          </cell>
        </row>
        <row r="1001">
          <cell r="A1001" t="str">
            <v>18730XXX</v>
          </cell>
          <cell r="B1001" t="str">
            <v>AX</v>
          </cell>
          <cell r="C1001" t="str">
            <v>Axor Massaud</v>
          </cell>
          <cell r="D1001" t="str">
            <v>Trio/ Quattro shut-off/ diverter valve for concealed installation</v>
          </cell>
          <cell r="E1001" t="str">
            <v>Special Finishes</v>
          </cell>
          <cell r="F1001">
            <v>359.3</v>
          </cell>
          <cell r="G1001" t="str">
            <v/>
          </cell>
          <cell r="H1001">
            <v>7.1</v>
          </cell>
          <cell r="I1001" t="str">
            <v/>
          </cell>
        </row>
        <row r="1002">
          <cell r="A1002">
            <v>18740000</v>
          </cell>
          <cell r="B1002" t="str">
            <v>AX</v>
          </cell>
          <cell r="C1002" t="str">
            <v>Axor Massaud</v>
          </cell>
          <cell r="D1002" t="str">
            <v>Thermostatic mixer 43 l/min for concealed installation</v>
          </cell>
          <cell r="E1002" t="str">
            <v>chrome</v>
          </cell>
          <cell r="F1002">
            <v>764.1</v>
          </cell>
          <cell r="G1002" t="str">
            <v/>
          </cell>
          <cell r="H1002" t="str">
            <v/>
          </cell>
          <cell r="I1002" t="str">
            <v>Phasing out 31 December 2017</v>
          </cell>
        </row>
        <row r="1003">
          <cell r="A1003">
            <v>18741000</v>
          </cell>
          <cell r="B1003" t="str">
            <v>AX</v>
          </cell>
          <cell r="C1003" t="str">
            <v>Axor Massaud</v>
          </cell>
          <cell r="D1003" t="str">
            <v>Thermostatic mixer highflow 59 l/min for concealed installation</v>
          </cell>
          <cell r="E1003" t="str">
            <v>chrome</v>
          </cell>
          <cell r="F1003">
            <v>856.5</v>
          </cell>
          <cell r="G1003" t="str">
            <v/>
          </cell>
          <cell r="H1003" t="str">
            <v>7.9</v>
          </cell>
          <cell r="I1003" t="str">
            <v/>
          </cell>
        </row>
        <row r="1004">
          <cell r="A1004" t="str">
            <v>18741XXX</v>
          </cell>
          <cell r="B1004" t="str">
            <v>AX</v>
          </cell>
          <cell r="C1004" t="str">
            <v>Axor Massaud</v>
          </cell>
          <cell r="D1004" t="str">
            <v>Thermostatic mixer highflow 59 l/min for concealed installation</v>
          </cell>
          <cell r="E1004" t="str">
            <v>Special Finishes</v>
          </cell>
          <cell r="F1004">
            <v>1284.8</v>
          </cell>
          <cell r="G1004" t="str">
            <v/>
          </cell>
          <cell r="H1004">
            <v>7.9</v>
          </cell>
          <cell r="I1004" t="str">
            <v/>
          </cell>
        </row>
        <row r="1005">
          <cell r="A1005">
            <v>18745000</v>
          </cell>
          <cell r="B1005" t="str">
            <v>AX</v>
          </cell>
          <cell r="C1005" t="str">
            <v>Axor Massaud</v>
          </cell>
          <cell r="D1005" t="str">
            <v>Thermostatic mixer for concealed installation with shut-off valve</v>
          </cell>
          <cell r="E1005" t="str">
            <v>chrome</v>
          </cell>
          <cell r="F1005">
            <v>864.2</v>
          </cell>
          <cell r="G1005" t="str">
            <v/>
          </cell>
          <cell r="H1005" t="str">
            <v>7.9</v>
          </cell>
          <cell r="I1005" t="str">
            <v/>
          </cell>
        </row>
        <row r="1006">
          <cell r="A1006" t="str">
            <v>18745XXX</v>
          </cell>
          <cell r="B1006" t="str">
            <v>AX</v>
          </cell>
          <cell r="C1006" t="str">
            <v>Axor Massaud</v>
          </cell>
          <cell r="D1006" t="str">
            <v>Thermostatic mixer for concealed installation with shut-off valve</v>
          </cell>
          <cell r="E1006" t="str">
            <v>Special Finishes</v>
          </cell>
          <cell r="F1006">
            <v>1296.3</v>
          </cell>
          <cell r="G1006" t="str">
            <v/>
          </cell>
          <cell r="H1006">
            <v>7.9</v>
          </cell>
          <cell r="I1006" t="str">
            <v/>
          </cell>
        </row>
        <row r="1007">
          <cell r="A1007">
            <v>18750000</v>
          </cell>
          <cell r="B1007" t="str">
            <v>AX</v>
          </cell>
          <cell r="C1007" t="str">
            <v>Axor Massaud</v>
          </cell>
          <cell r="D1007" t="str">
            <v>Thermostatic mixer for concealed installation with shut-off/ diverter valve</v>
          </cell>
          <cell r="E1007" t="str">
            <v>chrome</v>
          </cell>
          <cell r="F1007">
            <v>1018.6</v>
          </cell>
          <cell r="G1007" t="str">
            <v/>
          </cell>
          <cell r="H1007" t="str">
            <v>7.9</v>
          </cell>
          <cell r="I1007" t="str">
            <v/>
          </cell>
        </row>
        <row r="1008">
          <cell r="A1008" t="str">
            <v>18750XXX</v>
          </cell>
          <cell r="B1008" t="str">
            <v>AX</v>
          </cell>
          <cell r="C1008" t="str">
            <v>Axor Massaud</v>
          </cell>
          <cell r="D1008" t="str">
            <v>Thermostatic mixer for concealed installation with shut-off/ diverter valve</v>
          </cell>
          <cell r="E1008" t="str">
            <v>Special Finishes</v>
          </cell>
          <cell r="F1008">
            <v>1527.9</v>
          </cell>
          <cell r="G1008" t="str">
            <v/>
          </cell>
          <cell r="H1008">
            <v>7.9</v>
          </cell>
          <cell r="I1008" t="str">
            <v/>
          </cell>
        </row>
        <row r="1009">
          <cell r="A1009">
            <v>18770000</v>
          </cell>
          <cell r="B1009" t="str">
            <v>AX</v>
          </cell>
          <cell r="C1009" t="str">
            <v>Axor Massaud</v>
          </cell>
          <cell r="D1009" t="str">
            <v>Shut-off valve for concealed installation</v>
          </cell>
          <cell r="E1009" t="str">
            <v>chrome</v>
          </cell>
          <cell r="F1009">
            <v>162.69999999999999</v>
          </cell>
          <cell r="G1009" t="str">
            <v/>
          </cell>
          <cell r="H1009" t="str">
            <v>7.10</v>
          </cell>
          <cell r="I1009" t="str">
            <v/>
          </cell>
        </row>
        <row r="1010">
          <cell r="A1010" t="str">
            <v>18770XXX</v>
          </cell>
          <cell r="B1010" t="str">
            <v>AX</v>
          </cell>
          <cell r="C1010" t="str">
            <v>Axor Massaud</v>
          </cell>
          <cell r="D1010" t="str">
            <v>Shut-off valve for concealed installation</v>
          </cell>
          <cell r="E1010" t="str">
            <v>Special Finishes</v>
          </cell>
          <cell r="F1010">
            <v>244.1</v>
          </cell>
          <cell r="G1010" t="str">
            <v/>
          </cell>
          <cell r="H1010">
            <v>7.1</v>
          </cell>
          <cell r="I1010" t="str">
            <v/>
          </cell>
        </row>
        <row r="1011">
          <cell r="A1011">
            <v>18950000</v>
          </cell>
          <cell r="B1011" t="str">
            <v>AX</v>
          </cell>
          <cell r="C1011" t="str">
            <v>Axor Massaud</v>
          </cell>
          <cell r="D1011" t="str">
            <v>Bath tub 1,900 mm</v>
          </cell>
          <cell r="E1011" t="str">
            <v>white</v>
          </cell>
          <cell r="F1011">
            <v>10441.6</v>
          </cell>
          <cell r="G1011" t="str">
            <v/>
          </cell>
          <cell r="H1011" t="str">
            <v>7.8</v>
          </cell>
          <cell r="I1011" t="str">
            <v/>
          </cell>
        </row>
        <row r="1012">
          <cell r="A1012">
            <v>19010000</v>
          </cell>
          <cell r="B1012" t="str">
            <v>AX</v>
          </cell>
          <cell r="C1012" t="str">
            <v>Axor Bouroullec</v>
          </cell>
          <cell r="D1012" t="str">
            <v>Single lever basin mixer 180 with pop-up waste set</v>
          </cell>
          <cell r="E1012" t="str">
            <v>chrome</v>
          </cell>
          <cell r="F1012">
            <v>327</v>
          </cell>
          <cell r="G1012" t="str">
            <v/>
          </cell>
          <cell r="H1012" t="str">
            <v/>
          </cell>
          <cell r="I1012" t="str">
            <v>Phasing out 31 December 2017</v>
          </cell>
        </row>
        <row r="1013">
          <cell r="A1013">
            <v>19011000</v>
          </cell>
          <cell r="B1013" t="str">
            <v>AX</v>
          </cell>
          <cell r="C1013" t="str">
            <v>Axor Bouroullec</v>
          </cell>
          <cell r="D1013" t="str">
            <v>Single lever basin mixer without pull-rod</v>
          </cell>
          <cell r="E1013" t="str">
            <v>chrome</v>
          </cell>
          <cell r="F1013">
            <v>327</v>
          </cell>
          <cell r="G1013" t="str">
            <v/>
          </cell>
          <cell r="H1013" t="str">
            <v/>
          </cell>
          <cell r="I1013" t="str">
            <v>Phasing out 31 December 2017</v>
          </cell>
        </row>
        <row r="1014">
          <cell r="A1014" t="str">
            <v>19011XXX</v>
          </cell>
          <cell r="B1014" t="str">
            <v>AX</v>
          </cell>
          <cell r="C1014" t="str">
            <v>Axor Bouroullec</v>
          </cell>
          <cell r="D1014" t="str">
            <v>Single lever basin mixer without pull-rod</v>
          </cell>
          <cell r="E1014" t="str">
            <v>Special Finishes</v>
          </cell>
          <cell r="F1014">
            <v>490.5</v>
          </cell>
          <cell r="I1014" t="str">
            <v>Phasing out 31 December 2017</v>
          </cell>
        </row>
        <row r="1015">
          <cell r="A1015">
            <v>19013000</v>
          </cell>
          <cell r="B1015" t="str">
            <v>AX</v>
          </cell>
          <cell r="C1015" t="str">
            <v>Axor Bouroullec</v>
          </cell>
          <cell r="D1015" t="str">
            <v>Single lever basin 140  mixer with pop-up waste set for hand washbasins</v>
          </cell>
          <cell r="E1015" t="str">
            <v>chrome</v>
          </cell>
          <cell r="F1015">
            <v>315.3</v>
          </cell>
          <cell r="G1015" t="str">
            <v/>
          </cell>
          <cell r="H1015" t="str">
            <v/>
          </cell>
          <cell r="I1015" t="str">
            <v>Phasing out 31 December 2017</v>
          </cell>
        </row>
        <row r="1016">
          <cell r="A1016" t="str">
            <v>19013XXX</v>
          </cell>
          <cell r="B1016" t="str">
            <v>AX</v>
          </cell>
          <cell r="C1016" t="str">
            <v>Axor Bouroullec</v>
          </cell>
          <cell r="D1016" t="str">
            <v>Single lever basin 140  mixer with pop-up waste set for hand washbasins</v>
          </cell>
          <cell r="E1016" t="str">
            <v>Special Finishes</v>
          </cell>
          <cell r="F1016">
            <v>473</v>
          </cell>
          <cell r="I1016" t="str">
            <v>Phasing out 31 December 2017</v>
          </cell>
        </row>
        <row r="1017">
          <cell r="A1017">
            <v>19014000</v>
          </cell>
          <cell r="B1017" t="str">
            <v>AX</v>
          </cell>
          <cell r="C1017" t="str">
            <v>Axor Bouroullec</v>
          </cell>
          <cell r="D1017" t="str">
            <v>Single lever basin mixer without pull-rod for hand washbasins</v>
          </cell>
          <cell r="E1017" t="str">
            <v>chrome</v>
          </cell>
          <cell r="F1017">
            <v>315.3</v>
          </cell>
          <cell r="G1017" t="str">
            <v/>
          </cell>
          <cell r="H1017" t="str">
            <v/>
          </cell>
          <cell r="I1017" t="str">
            <v>Phasing out 31 December 2017</v>
          </cell>
        </row>
        <row r="1018">
          <cell r="A1018">
            <v>19121000</v>
          </cell>
          <cell r="B1018" t="str">
            <v>AX</v>
          </cell>
          <cell r="C1018" t="str">
            <v>Axor Bouroullec</v>
          </cell>
          <cell r="D1018" t="str">
            <v>3-hole basin mixer 130 with pop-up waste set</v>
          </cell>
          <cell r="E1018" t="str">
            <v>chrome</v>
          </cell>
          <cell r="F1018">
            <v>478.3</v>
          </cell>
          <cell r="G1018" t="str">
            <v/>
          </cell>
          <cell r="H1018" t="str">
            <v/>
          </cell>
          <cell r="I1018" t="str">
            <v>Phasing out 31 December 2017</v>
          </cell>
        </row>
        <row r="1019">
          <cell r="A1019">
            <v>19122000</v>
          </cell>
          <cell r="B1019" t="str">
            <v>AX</v>
          </cell>
          <cell r="C1019" t="str">
            <v>Axor Bouroullec</v>
          </cell>
          <cell r="D1019" t="str">
            <v>3-hole basin mixer 170 with pop-up waste set</v>
          </cell>
          <cell r="E1019" t="str">
            <v>chrome</v>
          </cell>
          <cell r="F1019">
            <v>502.6</v>
          </cell>
          <cell r="G1019" t="str">
            <v/>
          </cell>
          <cell r="H1019" t="str">
            <v/>
          </cell>
          <cell r="I1019" t="str">
            <v>Phasing out 31 December 2017</v>
          </cell>
        </row>
        <row r="1020">
          <cell r="A1020">
            <v>19125000</v>
          </cell>
          <cell r="B1020" t="str">
            <v>AX</v>
          </cell>
          <cell r="C1020" t="str">
            <v>Axor Bouroullec</v>
          </cell>
          <cell r="D1020" t="str">
            <v>Single lever basin mixer for concealed installation with spout 200 mm wall-mounted</v>
          </cell>
          <cell r="E1020" t="str">
            <v>chrome</v>
          </cell>
          <cell r="F1020">
            <v>393.6</v>
          </cell>
          <cell r="G1020" t="str">
            <v/>
          </cell>
          <cell r="H1020" t="str">
            <v/>
          </cell>
          <cell r="I1020" t="str">
            <v>Phasing out 31 December 2017</v>
          </cell>
        </row>
        <row r="1021">
          <cell r="A1021" t="str">
            <v>19125XXX</v>
          </cell>
          <cell r="B1021" t="str">
            <v>AX</v>
          </cell>
          <cell r="C1021" t="str">
            <v>Axor Bouroullec</v>
          </cell>
          <cell r="D1021" t="str">
            <v>Single lever basin mixer for concealed installation with spout 200 mm wall-mounted</v>
          </cell>
          <cell r="E1021" t="str">
            <v>Special Finishes</v>
          </cell>
          <cell r="F1021">
            <v>590.4</v>
          </cell>
          <cell r="G1021" t="str">
            <v/>
          </cell>
          <cell r="H1021" t="str">
            <v/>
          </cell>
          <cell r="I1021" t="str">
            <v>Phasing out 31 December 2017</v>
          </cell>
        </row>
        <row r="1022">
          <cell r="A1022">
            <v>19127000</v>
          </cell>
          <cell r="B1022" t="str">
            <v>AX</v>
          </cell>
          <cell r="C1022" t="str">
            <v>Axor Bouroullec</v>
          </cell>
          <cell r="D1022" t="str">
            <v>Single lever basin mixer for concealed installation with spout 245 mm wall-mounted</v>
          </cell>
          <cell r="E1022" t="str">
            <v>chrome</v>
          </cell>
          <cell r="F1022">
            <v>417.8</v>
          </cell>
          <cell r="G1022" t="str">
            <v/>
          </cell>
          <cell r="H1022" t="str">
            <v/>
          </cell>
          <cell r="I1022" t="str">
            <v>Phasing out 31 December 2017</v>
          </cell>
        </row>
        <row r="1023">
          <cell r="A1023" t="str">
            <v>19127XXX</v>
          </cell>
          <cell r="B1023" t="str">
            <v>AX</v>
          </cell>
          <cell r="C1023" t="str">
            <v>Axor Bouroullec</v>
          </cell>
          <cell r="D1023" t="str">
            <v>Single lever basin mixer for concealed installation with spout 245 mm wall-mounted</v>
          </cell>
          <cell r="E1023" t="str">
            <v>Special Finishes</v>
          </cell>
          <cell r="F1023">
            <v>626.70000000000005</v>
          </cell>
          <cell r="I1023" t="str">
            <v>Phasing out 31 December 2017</v>
          </cell>
        </row>
        <row r="1024">
          <cell r="A1024">
            <v>19130000</v>
          </cell>
          <cell r="B1024" t="str">
            <v>AX</v>
          </cell>
          <cell r="C1024" t="str">
            <v>Axor Bouroullec</v>
          </cell>
          <cell r="D1024" t="str">
            <v>Pillar tap without waste set</v>
          </cell>
          <cell r="E1024" t="str">
            <v>chrome</v>
          </cell>
          <cell r="F1024">
            <v>266.60000000000002</v>
          </cell>
          <cell r="G1024" t="str">
            <v/>
          </cell>
          <cell r="H1024" t="str">
            <v/>
          </cell>
          <cell r="I1024" t="str">
            <v>Phasing out 31 December 2017</v>
          </cell>
        </row>
        <row r="1025">
          <cell r="A1025" t="str">
            <v>19130XXX</v>
          </cell>
          <cell r="B1025" t="str">
            <v>AX</v>
          </cell>
          <cell r="C1025" t="str">
            <v>Axor Bouroullec</v>
          </cell>
          <cell r="D1025" t="str">
            <v>Pillar tap without waste set</v>
          </cell>
          <cell r="E1025" t="str">
            <v>Special Finishes</v>
          </cell>
          <cell r="F1025">
            <v>399.9</v>
          </cell>
          <cell r="I1025" t="str">
            <v>Phasing out 31 December 2017</v>
          </cell>
        </row>
        <row r="1026">
          <cell r="A1026">
            <v>19132400</v>
          </cell>
          <cell r="B1026" t="str">
            <v>AX</v>
          </cell>
          <cell r="C1026" t="str">
            <v>Axor Bouroullec</v>
          </cell>
          <cell r="D1026" t="str">
            <v>Single lever basin mixer for exposed installation</v>
          </cell>
          <cell r="E1026" t="str">
            <v>white/chrome</v>
          </cell>
          <cell r="F1026">
            <v>1099.3999999999999</v>
          </cell>
          <cell r="G1026" t="str">
            <v/>
          </cell>
          <cell r="H1026" t="str">
            <v/>
          </cell>
          <cell r="I1026" t="str">
            <v>Phasing out 31 December 2017</v>
          </cell>
        </row>
        <row r="1027">
          <cell r="A1027">
            <v>19135000</v>
          </cell>
          <cell r="B1027" t="str">
            <v>AX</v>
          </cell>
          <cell r="C1027" t="str">
            <v>Axor Bouroullec</v>
          </cell>
          <cell r="D1027" t="str">
            <v>3-hole basin mixer for concealed installation with spout 200 mm wall-mounted</v>
          </cell>
          <cell r="E1027" t="str">
            <v>chrome</v>
          </cell>
          <cell r="F1027">
            <v>357.3</v>
          </cell>
          <cell r="G1027" t="str">
            <v/>
          </cell>
          <cell r="H1027" t="str">
            <v/>
          </cell>
          <cell r="I1027" t="str">
            <v>Phasing out 31 December 2017</v>
          </cell>
        </row>
        <row r="1028">
          <cell r="A1028">
            <v>19136000</v>
          </cell>
          <cell r="B1028" t="str">
            <v>AX</v>
          </cell>
          <cell r="C1028" t="str">
            <v>Axor Bouroullec</v>
          </cell>
          <cell r="D1028" t="str">
            <v>3-hole basin mixer for concealed installation with spout 245 mm wall-mounted</v>
          </cell>
          <cell r="E1028" t="str">
            <v>chrome</v>
          </cell>
          <cell r="F1028">
            <v>381.5</v>
          </cell>
          <cell r="G1028" t="str">
            <v/>
          </cell>
          <cell r="H1028" t="str">
            <v/>
          </cell>
          <cell r="I1028" t="str">
            <v>Phasing out 31 December 2017</v>
          </cell>
        </row>
        <row r="1029">
          <cell r="A1029">
            <v>19137000</v>
          </cell>
          <cell r="B1029" t="str">
            <v>AX</v>
          </cell>
          <cell r="C1029" t="str">
            <v>Axor Bouroullec</v>
          </cell>
          <cell r="D1029" t="str">
            <v>Single lever basin mixer for concealed installation with wall spout 200 mm and handle</v>
          </cell>
          <cell r="E1029" t="str">
            <v>chrome</v>
          </cell>
          <cell r="F1029">
            <v>430</v>
          </cell>
          <cell r="G1029" t="str">
            <v/>
          </cell>
          <cell r="H1029" t="str">
            <v/>
          </cell>
          <cell r="I1029" t="str">
            <v>Phasing out 31 December 2017</v>
          </cell>
        </row>
        <row r="1030">
          <cell r="A1030">
            <v>19138000</v>
          </cell>
          <cell r="B1030" t="str">
            <v>AX</v>
          </cell>
          <cell r="C1030" t="str">
            <v>Axor Bouroullec</v>
          </cell>
          <cell r="D1030" t="str">
            <v>Single lever basin mixer for concealed installation with wall spout 245 mm and handle</v>
          </cell>
          <cell r="E1030" t="str">
            <v>chrome</v>
          </cell>
          <cell r="F1030">
            <v>454.20000000000005</v>
          </cell>
          <cell r="G1030" t="str">
            <v/>
          </cell>
          <cell r="H1030" t="str">
            <v/>
          </cell>
          <cell r="I1030" t="str">
            <v>Phasing out 31 December 2017</v>
          </cell>
        </row>
        <row r="1031">
          <cell r="A1031">
            <v>19141000</v>
          </cell>
          <cell r="B1031" t="str">
            <v>AX</v>
          </cell>
          <cell r="C1031" t="str">
            <v>Axor Bouroullec</v>
          </cell>
          <cell r="D1031" t="str">
            <v>3-hole basin mixer 155 without pull-rod</v>
          </cell>
          <cell r="E1031" t="str">
            <v>chrome</v>
          </cell>
          <cell r="F1031">
            <v>478.3</v>
          </cell>
          <cell r="G1031" t="str">
            <v/>
          </cell>
          <cell r="H1031" t="str">
            <v/>
          </cell>
          <cell r="I1031" t="str">
            <v>Phasing out 31 December 2017</v>
          </cell>
        </row>
        <row r="1032">
          <cell r="A1032">
            <v>19142000</v>
          </cell>
          <cell r="B1032" t="str">
            <v>AX</v>
          </cell>
          <cell r="C1032" t="str">
            <v>Axor Bouroullec</v>
          </cell>
          <cell r="D1032" t="str">
            <v>3-hole basin mixer 170 without pull-rod</v>
          </cell>
          <cell r="E1032" t="str">
            <v>chrome</v>
          </cell>
          <cell r="F1032">
            <v>502.6</v>
          </cell>
          <cell r="G1032" t="str">
            <v/>
          </cell>
          <cell r="H1032" t="str">
            <v/>
          </cell>
          <cell r="I1032" t="str">
            <v>Phasing out 31 December 2017</v>
          </cell>
        </row>
        <row r="1033">
          <cell r="A1033">
            <v>19143000</v>
          </cell>
          <cell r="B1033" t="str">
            <v>AX</v>
          </cell>
          <cell r="C1033" t="str">
            <v>Axor Bouroullec</v>
          </cell>
          <cell r="D1033" t="str">
            <v>2-hole basin mixer 130 without pull-rod</v>
          </cell>
          <cell r="E1033" t="str">
            <v>chrome</v>
          </cell>
          <cell r="F1033">
            <v>478.3</v>
          </cell>
          <cell r="G1033" t="str">
            <v/>
          </cell>
          <cell r="H1033" t="str">
            <v/>
          </cell>
          <cell r="I1033" t="str">
            <v>Phasing out 31 December 2017</v>
          </cell>
        </row>
        <row r="1034">
          <cell r="A1034" t="str">
            <v>19143XXX</v>
          </cell>
          <cell r="B1034" t="str">
            <v>AX</v>
          </cell>
          <cell r="C1034" t="str">
            <v>Axor Bouroullec</v>
          </cell>
          <cell r="D1034" t="str">
            <v>2-hole basin mixer 130 without pull-rod</v>
          </cell>
          <cell r="E1034" t="str">
            <v>Special Finishes</v>
          </cell>
          <cell r="F1034">
            <v>717.5</v>
          </cell>
          <cell r="I1034" t="str">
            <v>Phasing out 31 December 2017</v>
          </cell>
        </row>
        <row r="1035">
          <cell r="A1035">
            <v>19144000</v>
          </cell>
          <cell r="B1035" t="str">
            <v>AX</v>
          </cell>
          <cell r="C1035" t="str">
            <v>Axor Bouroullec</v>
          </cell>
          <cell r="D1035" t="str">
            <v>2-hole basin mixer 170 without pull-rod</v>
          </cell>
          <cell r="E1035" t="str">
            <v>chrome</v>
          </cell>
          <cell r="F1035">
            <v>502.6</v>
          </cell>
          <cell r="G1035" t="str">
            <v/>
          </cell>
          <cell r="H1035" t="str">
            <v/>
          </cell>
          <cell r="I1035" t="str">
            <v>Phasing out 31 December 2017</v>
          </cell>
        </row>
        <row r="1036">
          <cell r="A1036" t="str">
            <v>19144XXX</v>
          </cell>
          <cell r="B1036" t="str">
            <v>AX</v>
          </cell>
          <cell r="C1036" t="str">
            <v>Axor Bouroullec</v>
          </cell>
          <cell r="D1036" t="str">
            <v>2-hole basin mixer 170 without pull-rod</v>
          </cell>
          <cell r="E1036" t="str">
            <v>Special Finishes</v>
          </cell>
          <cell r="F1036">
            <v>753.9</v>
          </cell>
          <cell r="I1036" t="str">
            <v>Phasing out 31 December 2017</v>
          </cell>
        </row>
        <row r="1037">
          <cell r="A1037">
            <v>19152000</v>
          </cell>
          <cell r="B1037" t="str">
            <v>AX</v>
          </cell>
          <cell r="C1037" t="str">
            <v>Axor Bouroullec</v>
          </cell>
          <cell r="D1037" t="str">
            <v>2-hole basin mixer 60 without pull-rod</v>
          </cell>
          <cell r="E1037" t="str">
            <v>chrome</v>
          </cell>
          <cell r="F1037">
            <v>456.20000000000005</v>
          </cell>
          <cell r="G1037" t="str">
            <v/>
          </cell>
          <cell r="H1037" t="str">
            <v/>
          </cell>
          <cell r="I1037" t="str">
            <v>Phasing out 31 December 2017</v>
          </cell>
        </row>
        <row r="1038">
          <cell r="A1038">
            <v>19155000</v>
          </cell>
          <cell r="B1038" t="str">
            <v>AX</v>
          </cell>
          <cell r="C1038" t="str">
            <v>Axor Bouroullec</v>
          </cell>
          <cell r="D1038" t="str">
            <v>3-hole basin mixer 130 without pull-rod with lever handles</v>
          </cell>
          <cell r="E1038" t="str">
            <v>chrome</v>
          </cell>
          <cell r="F1038">
            <v>502.8</v>
          </cell>
          <cell r="G1038" t="str">
            <v/>
          </cell>
          <cell r="H1038" t="str">
            <v/>
          </cell>
          <cell r="I1038" t="str">
            <v>Phasing out 31 December 2017</v>
          </cell>
        </row>
        <row r="1039">
          <cell r="A1039">
            <v>19156000</v>
          </cell>
          <cell r="B1039" t="str">
            <v>AX</v>
          </cell>
          <cell r="C1039" t="str">
            <v>Axor Bouroullec</v>
          </cell>
          <cell r="D1039" t="str">
            <v>3-hole basin mixer 170 without pull-rod with lever handles</v>
          </cell>
          <cell r="E1039" t="str">
            <v>chrome</v>
          </cell>
          <cell r="F1039">
            <v>525.9</v>
          </cell>
          <cell r="G1039" t="str">
            <v/>
          </cell>
          <cell r="H1039" t="str">
            <v/>
          </cell>
          <cell r="I1039" t="str">
            <v>Phasing out 31 December 2017</v>
          </cell>
        </row>
        <row r="1040">
          <cell r="A1040">
            <v>19158000</v>
          </cell>
          <cell r="B1040" t="str">
            <v>AX</v>
          </cell>
          <cell r="C1040" t="str">
            <v>Axor Bouroullec</v>
          </cell>
          <cell r="D1040" t="str">
            <v>3-hole basin mixer for concealed installation with spout 245 mm and lever handles wall-mounted</v>
          </cell>
          <cell r="E1040" t="str">
            <v>chrome</v>
          </cell>
          <cell r="F1040">
            <v>404.8</v>
          </cell>
          <cell r="G1040" t="str">
            <v/>
          </cell>
          <cell r="H1040" t="str">
            <v/>
          </cell>
          <cell r="I1040" t="str">
            <v>Phasing out 31 December 2017</v>
          </cell>
        </row>
        <row r="1041">
          <cell r="A1041">
            <v>19160000</v>
          </cell>
          <cell r="B1041" t="str">
            <v>AX</v>
          </cell>
          <cell r="C1041" t="str">
            <v>Axor Bouroullec</v>
          </cell>
          <cell r="D1041" t="str">
            <v>2-hole basin mixer 270 without pull-rod for washbowls</v>
          </cell>
          <cell r="E1041" t="str">
            <v>chrome</v>
          </cell>
          <cell r="F1041">
            <v>537.4</v>
          </cell>
          <cell r="G1041" t="str">
            <v/>
          </cell>
          <cell r="H1041" t="str">
            <v/>
          </cell>
          <cell r="I1041" t="str">
            <v>Phasing out 31 December 2017</v>
          </cell>
        </row>
        <row r="1042">
          <cell r="A1042" t="str">
            <v>19160XXX</v>
          </cell>
          <cell r="B1042" t="str">
            <v>AX</v>
          </cell>
          <cell r="C1042" t="str">
            <v>Axor Bouroullec</v>
          </cell>
          <cell r="D1042" t="str">
            <v>2-hole basin mixer 270 without pull-rod for washbowls</v>
          </cell>
          <cell r="E1042" t="str">
            <v>Special Finishes</v>
          </cell>
          <cell r="F1042">
            <v>806.1</v>
          </cell>
          <cell r="I1042" t="str">
            <v>Phasing out 31 December 2017</v>
          </cell>
        </row>
        <row r="1043">
          <cell r="A1043">
            <v>19210000</v>
          </cell>
          <cell r="B1043" t="str">
            <v>AX</v>
          </cell>
          <cell r="C1043" t="str">
            <v>Axor Bouroullec</v>
          </cell>
          <cell r="D1043" t="str">
            <v>Single lever bidet mixer with pop-up waste set</v>
          </cell>
          <cell r="E1043" t="str">
            <v>chrome</v>
          </cell>
          <cell r="F1043">
            <v>327</v>
          </cell>
          <cell r="G1043" t="str">
            <v/>
          </cell>
          <cell r="H1043" t="str">
            <v/>
          </cell>
          <cell r="I1043" t="str">
            <v>Phasing out 31 December 2017</v>
          </cell>
        </row>
        <row r="1044">
          <cell r="A1044" t="str">
            <v>19210XXX</v>
          </cell>
          <cell r="B1044" t="str">
            <v>AX</v>
          </cell>
          <cell r="C1044" t="str">
            <v>Axor Bouroullec</v>
          </cell>
          <cell r="D1044" t="str">
            <v>Single lever bidet mixer with pop-up waste set</v>
          </cell>
          <cell r="E1044" t="str">
            <v>Special Finishes</v>
          </cell>
          <cell r="F1044">
            <v>490.5</v>
          </cell>
          <cell r="I1044" t="str">
            <v>Phasing out 31 December 2017</v>
          </cell>
        </row>
        <row r="1045">
          <cell r="A1045">
            <v>19415000</v>
          </cell>
          <cell r="B1045" t="str">
            <v>AX</v>
          </cell>
          <cell r="C1045" t="str">
            <v>Axor Bouroullec</v>
          </cell>
          <cell r="D1045" t="str">
            <v>Bath spout</v>
          </cell>
          <cell r="E1045" t="str">
            <v>chrome</v>
          </cell>
          <cell r="F1045">
            <v>230.2</v>
          </cell>
          <cell r="G1045" t="str">
            <v/>
          </cell>
          <cell r="H1045" t="str">
            <v/>
          </cell>
          <cell r="I1045" t="str">
            <v>Phasing out 31 December 2017</v>
          </cell>
        </row>
        <row r="1046">
          <cell r="A1046" t="str">
            <v>19415XXX</v>
          </cell>
          <cell r="B1046" t="str">
            <v>AX</v>
          </cell>
          <cell r="C1046" t="str">
            <v>Axor Bouroullec</v>
          </cell>
          <cell r="D1046" t="str">
            <v>Bath spout</v>
          </cell>
          <cell r="E1046" t="str">
            <v>Special Finishes</v>
          </cell>
          <cell r="F1046">
            <v>345.3</v>
          </cell>
          <cell r="I1046" t="str">
            <v>Phasing out 31 December 2017</v>
          </cell>
        </row>
        <row r="1047">
          <cell r="A1047">
            <v>19417000</v>
          </cell>
          <cell r="B1047" t="str">
            <v>AX</v>
          </cell>
          <cell r="C1047" t="str">
            <v>Axor Bouroullec</v>
          </cell>
          <cell r="D1047" t="str">
            <v>Rim mounted bath spout</v>
          </cell>
          <cell r="E1047" t="str">
            <v>chrome</v>
          </cell>
          <cell r="F1047">
            <v>302.8</v>
          </cell>
          <cell r="G1047" t="str">
            <v/>
          </cell>
          <cell r="H1047" t="str">
            <v/>
          </cell>
          <cell r="I1047" t="str">
            <v>Phasing out 31 December 2017</v>
          </cell>
        </row>
        <row r="1048">
          <cell r="A1048" t="str">
            <v>19417XXX</v>
          </cell>
          <cell r="B1048" t="str">
            <v>AX</v>
          </cell>
          <cell r="C1048" t="str">
            <v>Axor Bouroullec</v>
          </cell>
          <cell r="D1048" t="str">
            <v>Rim mounted bath spout</v>
          </cell>
          <cell r="E1048" t="str">
            <v>Special Finishes</v>
          </cell>
          <cell r="F1048">
            <v>454.2</v>
          </cell>
          <cell r="G1048" t="str">
            <v/>
          </cell>
          <cell r="H1048" t="str">
            <v/>
          </cell>
          <cell r="I1048" t="str">
            <v>Phasing out 31 December 2017</v>
          </cell>
        </row>
        <row r="1049">
          <cell r="A1049">
            <v>19418000</v>
          </cell>
          <cell r="B1049" t="str">
            <v>AX</v>
          </cell>
          <cell r="C1049" t="str">
            <v>Axor Bouroullec</v>
          </cell>
          <cell r="D1049" t="str">
            <v>Secuflex rim mounted bath set with hand shower</v>
          </cell>
          <cell r="E1049" t="str">
            <v>chrome</v>
          </cell>
          <cell r="F1049">
            <v>386.90000000000003</v>
          </cell>
          <cell r="G1049" t="str">
            <v/>
          </cell>
          <cell r="H1049" t="str">
            <v>1.10</v>
          </cell>
          <cell r="I1049" t="str">
            <v/>
          </cell>
        </row>
        <row r="1050">
          <cell r="A1050" t="str">
            <v>19418XXX</v>
          </cell>
          <cell r="B1050" t="str">
            <v>AX</v>
          </cell>
          <cell r="C1050" t="str">
            <v>Axor Bouroullec</v>
          </cell>
          <cell r="D1050" t="str">
            <v>Secuflex rim mounted bath set with hand shower</v>
          </cell>
          <cell r="E1050" t="str">
            <v>Special Finishes</v>
          </cell>
          <cell r="F1050">
            <v>580.4</v>
          </cell>
          <cell r="G1050" t="str">
            <v/>
          </cell>
          <cell r="H1050">
            <v>1.1000000000000001</v>
          </cell>
          <cell r="I1050" t="str">
            <v/>
          </cell>
        </row>
        <row r="1051">
          <cell r="A1051">
            <v>19421000</v>
          </cell>
          <cell r="B1051" t="str">
            <v>AX</v>
          </cell>
          <cell r="C1051" t="str">
            <v>Axor Bouroullec</v>
          </cell>
          <cell r="D1051" t="str">
            <v>Single lever bath mixer for concealed installation</v>
          </cell>
          <cell r="E1051" t="str">
            <v>chrome</v>
          </cell>
          <cell r="F1051">
            <v>296.90000000000003</v>
          </cell>
          <cell r="G1051" t="str">
            <v/>
          </cell>
          <cell r="H1051" t="str">
            <v/>
          </cell>
          <cell r="I1051" t="str">
            <v>Phasing out 31 December 2017</v>
          </cell>
        </row>
        <row r="1052">
          <cell r="A1052" t="str">
            <v>19421XXX</v>
          </cell>
          <cell r="B1052" t="str">
            <v>AX</v>
          </cell>
          <cell r="C1052" t="str">
            <v>Axor Bouroullec</v>
          </cell>
          <cell r="D1052" t="str">
            <v>Single lever bath mixer for concealed installation</v>
          </cell>
          <cell r="E1052" t="str">
            <v>Special Finishes</v>
          </cell>
          <cell r="F1052">
            <v>445.40000000000003</v>
          </cell>
          <cell r="I1052" t="str">
            <v>Phasing out 31 December 2017</v>
          </cell>
        </row>
        <row r="1053">
          <cell r="A1053">
            <v>19422000</v>
          </cell>
          <cell r="B1053" t="str">
            <v>AX</v>
          </cell>
          <cell r="C1053" t="str">
            <v>Axor Bouroullec</v>
          </cell>
          <cell r="D1053" t="str">
            <v>Single lever bath mixer for concealed installation with integrated security combination according to EN1717</v>
          </cell>
          <cell r="E1053" t="str">
            <v>chrome</v>
          </cell>
          <cell r="F1053">
            <v>405.6</v>
          </cell>
          <cell r="G1053" t="str">
            <v/>
          </cell>
          <cell r="H1053" t="str">
            <v/>
          </cell>
          <cell r="I1053" t="str">
            <v>Phasing out 31 December 2017</v>
          </cell>
        </row>
        <row r="1054">
          <cell r="A1054">
            <v>19432000</v>
          </cell>
          <cell r="B1054" t="str">
            <v>AX</v>
          </cell>
          <cell r="C1054" t="str">
            <v>Axor Bouroullec</v>
          </cell>
          <cell r="D1054" t="str">
            <v>2-hole rim mounted thermostatic bath mixer</v>
          </cell>
          <cell r="E1054" t="str">
            <v>chrome</v>
          </cell>
          <cell r="F1054">
            <v>206</v>
          </cell>
          <cell r="G1054" t="str">
            <v/>
          </cell>
          <cell r="H1054" t="str">
            <v/>
          </cell>
          <cell r="I1054" t="str">
            <v>Phasing out 31 December 2017</v>
          </cell>
        </row>
        <row r="1055">
          <cell r="A1055">
            <v>19446000</v>
          </cell>
          <cell r="B1055" t="str">
            <v>AX</v>
          </cell>
          <cell r="C1055" t="str">
            <v>Axor Bouroullec</v>
          </cell>
          <cell r="D1055" t="str">
            <v>4-hole rim mounted bath mixer</v>
          </cell>
          <cell r="E1055" t="str">
            <v>chrome</v>
          </cell>
          <cell r="F1055">
            <v>1016.9</v>
          </cell>
          <cell r="G1055" t="str">
            <v/>
          </cell>
          <cell r="H1055" t="str">
            <v/>
          </cell>
          <cell r="I1055" t="str">
            <v>Phasing out 31 December 2017</v>
          </cell>
        </row>
        <row r="1056">
          <cell r="A1056" t="str">
            <v>19446XXX</v>
          </cell>
          <cell r="B1056" t="str">
            <v>AX</v>
          </cell>
          <cell r="C1056" t="str">
            <v>Axor Bouroullec</v>
          </cell>
          <cell r="D1056" t="str">
            <v>4-hole rim mounted bath mixer</v>
          </cell>
          <cell r="E1056" t="str">
            <v>Special Finishes</v>
          </cell>
          <cell r="F1056">
            <v>1525.3999999999999</v>
          </cell>
          <cell r="I1056" t="str">
            <v>Phasing out 31 December 2017</v>
          </cell>
        </row>
        <row r="1057">
          <cell r="A1057">
            <v>19456000</v>
          </cell>
          <cell r="B1057" t="str">
            <v>AX</v>
          </cell>
          <cell r="C1057" t="str">
            <v>Axor Bouroullec</v>
          </cell>
          <cell r="D1057" t="str">
            <v>4-hole tile mounted bath mixer</v>
          </cell>
          <cell r="E1057" t="str">
            <v>chrome</v>
          </cell>
          <cell r="F1057">
            <v>1222.6999999999998</v>
          </cell>
          <cell r="G1057" t="str">
            <v/>
          </cell>
          <cell r="H1057" t="str">
            <v/>
          </cell>
          <cell r="I1057" t="str">
            <v>Phasing out 31 December 2017</v>
          </cell>
        </row>
        <row r="1058">
          <cell r="A1058">
            <v>19621000</v>
          </cell>
          <cell r="B1058" t="str">
            <v>AX</v>
          </cell>
          <cell r="C1058" t="str">
            <v>Axor Bouroullec</v>
          </cell>
          <cell r="D1058" t="str">
            <v>Single lever shower mixer for concealed installation</v>
          </cell>
          <cell r="E1058" t="str">
            <v>chrome</v>
          </cell>
          <cell r="F1058">
            <v>248.4</v>
          </cell>
          <cell r="G1058" t="str">
            <v/>
          </cell>
          <cell r="H1058" t="str">
            <v/>
          </cell>
          <cell r="I1058" t="str">
            <v>Phasing out 31 December 2017</v>
          </cell>
        </row>
        <row r="1059">
          <cell r="A1059" t="str">
            <v>19621XXX</v>
          </cell>
          <cell r="B1059" t="str">
            <v>AX</v>
          </cell>
          <cell r="C1059" t="str">
            <v>Axor Bouroullec</v>
          </cell>
          <cell r="D1059" t="str">
            <v>Single lever shower mixer for concealed installation</v>
          </cell>
          <cell r="E1059" t="str">
            <v>Special Finishes</v>
          </cell>
          <cell r="F1059">
            <v>372.6</v>
          </cell>
          <cell r="I1059" t="str">
            <v>Phasing out 31 December 2017</v>
          </cell>
        </row>
        <row r="1060">
          <cell r="A1060">
            <v>19622000</v>
          </cell>
          <cell r="B1060" t="str">
            <v>AX</v>
          </cell>
          <cell r="C1060" t="str">
            <v>Axor Bouroullec</v>
          </cell>
          <cell r="D1060" t="str">
            <v>Porter unit</v>
          </cell>
          <cell r="E1060" t="str">
            <v>chrome</v>
          </cell>
          <cell r="F1060">
            <v>157.5</v>
          </cell>
          <cell r="G1060" t="str">
            <v/>
          </cell>
          <cell r="H1060" t="str">
            <v/>
          </cell>
          <cell r="I1060" t="str">
            <v>Phasing out 31 December 2017</v>
          </cell>
        </row>
        <row r="1061">
          <cell r="A1061" t="str">
            <v>19622XXX</v>
          </cell>
          <cell r="B1061" t="str">
            <v>AX</v>
          </cell>
          <cell r="C1061" t="str">
            <v>Axor Bouroullec</v>
          </cell>
          <cell r="D1061" t="str">
            <v>Porter unit</v>
          </cell>
          <cell r="E1061" t="str">
            <v>Special Finishes</v>
          </cell>
          <cell r="F1061">
            <v>236.29999999999998</v>
          </cell>
          <cell r="I1061" t="str">
            <v>Phasing out 31 December 2017</v>
          </cell>
        </row>
        <row r="1062">
          <cell r="A1062">
            <v>19670400</v>
          </cell>
          <cell r="B1062" t="str">
            <v>AX</v>
          </cell>
          <cell r="C1062" t="str">
            <v>Axor Bouroullec</v>
          </cell>
          <cell r="D1062" t="str">
            <v>Showerpipe with thermostatic mixer and 1jet overhead shower</v>
          </cell>
          <cell r="E1062" t="str">
            <v>white/chrome</v>
          </cell>
          <cell r="F1062">
            <v>2239.1999999999998</v>
          </cell>
          <cell r="G1062" t="str">
            <v/>
          </cell>
          <cell r="H1062" t="str">
            <v/>
          </cell>
          <cell r="I1062" t="str">
            <v>Phasing out 31 December 2017</v>
          </cell>
        </row>
        <row r="1063">
          <cell r="A1063">
            <v>19700000</v>
          </cell>
          <cell r="B1063" t="str">
            <v>AX</v>
          </cell>
          <cell r="C1063" t="str">
            <v>Axor Bouroullec</v>
          </cell>
          <cell r="D1063" t="str">
            <v>Thermostatic mixer 43 l/min for concealed installation</v>
          </cell>
          <cell r="E1063" t="str">
            <v>chrome</v>
          </cell>
          <cell r="F1063">
            <v>460.1</v>
          </cell>
          <cell r="G1063" t="str">
            <v/>
          </cell>
          <cell r="H1063" t="str">
            <v/>
          </cell>
          <cell r="I1063" t="str">
            <v>Phasing out 31 December 2017</v>
          </cell>
        </row>
        <row r="1064">
          <cell r="A1064">
            <v>19702000</v>
          </cell>
          <cell r="B1064" t="str">
            <v>AX</v>
          </cell>
          <cell r="C1064" t="str">
            <v>Axor Bouroullec</v>
          </cell>
          <cell r="D1064" t="str">
            <v>Thermostatic mixer highflow 59 l/min for concealed installation</v>
          </cell>
          <cell r="E1064" t="str">
            <v>chrome</v>
          </cell>
          <cell r="F1064">
            <v>508.5</v>
          </cell>
          <cell r="G1064" t="str">
            <v/>
          </cell>
          <cell r="H1064" t="str">
            <v/>
          </cell>
          <cell r="I1064" t="str">
            <v>Phasing out 31 December 2017</v>
          </cell>
        </row>
        <row r="1065">
          <cell r="A1065" t="str">
            <v>19702XXX</v>
          </cell>
          <cell r="B1065" t="str">
            <v>AX</v>
          </cell>
          <cell r="C1065" t="str">
            <v>Axor Bouroullec</v>
          </cell>
          <cell r="D1065" t="str">
            <v>Thermostatic mixer highflow 59 l/min for concealed installation</v>
          </cell>
          <cell r="E1065" t="str">
            <v>Special Finishes</v>
          </cell>
          <cell r="F1065">
            <v>762.80000000000007</v>
          </cell>
          <cell r="I1065" t="str">
            <v>Phasing out 31 December 2017</v>
          </cell>
        </row>
        <row r="1066">
          <cell r="A1066">
            <v>19704000</v>
          </cell>
          <cell r="B1066" t="str">
            <v>AX</v>
          </cell>
          <cell r="C1066" t="str">
            <v>Axor Bouroullec</v>
          </cell>
          <cell r="D1066" t="str">
            <v>Thermostatic mixer for concealed installation with shut-off valve</v>
          </cell>
          <cell r="E1066" t="str">
            <v>chrome</v>
          </cell>
          <cell r="F1066">
            <v>575.20000000000005</v>
          </cell>
          <cell r="G1066" t="str">
            <v/>
          </cell>
          <cell r="H1066" t="str">
            <v/>
          </cell>
          <cell r="I1066" t="str">
            <v>Phasing out 31 December 2017</v>
          </cell>
        </row>
        <row r="1067">
          <cell r="A1067">
            <v>19706000</v>
          </cell>
          <cell r="B1067" t="str">
            <v>AX</v>
          </cell>
          <cell r="C1067" t="str">
            <v>Axor Bouroullec</v>
          </cell>
          <cell r="D1067" t="str">
            <v>Thermostatic mixer for concealed installation with shut-off/ diverter valve</v>
          </cell>
          <cell r="E1067" t="str">
            <v>chrome</v>
          </cell>
          <cell r="F1067">
            <v>641.6</v>
          </cell>
          <cell r="G1067" t="str">
            <v/>
          </cell>
          <cell r="H1067" t="str">
            <v/>
          </cell>
          <cell r="I1067" t="str">
            <v>Phasing out 31 December 2017</v>
          </cell>
        </row>
        <row r="1068">
          <cell r="A1068" t="str">
            <v>19706XXX</v>
          </cell>
          <cell r="B1068" t="str">
            <v>AX</v>
          </cell>
          <cell r="C1068" t="str">
            <v>Axor Bouroullec</v>
          </cell>
          <cell r="D1068" t="str">
            <v>Thermostatic mixer for concealed installation with shut-off/ diverter valve</v>
          </cell>
          <cell r="E1068" t="str">
            <v>Special Finishes</v>
          </cell>
          <cell r="F1068">
            <v>962.4</v>
          </cell>
          <cell r="I1068" t="str">
            <v>Phasing out 31 December 2017</v>
          </cell>
        </row>
        <row r="1069">
          <cell r="A1069">
            <v>19941000</v>
          </cell>
          <cell r="B1069" t="str">
            <v>AX</v>
          </cell>
          <cell r="C1069" t="str">
            <v>Axor Bouroullec</v>
          </cell>
          <cell r="D1069" t="str">
            <v>Built-in washbasin 666 x 480 mm with 2 shelves</v>
          </cell>
          <cell r="E1069" t="str">
            <v>alpin-white</v>
          </cell>
          <cell r="F1069">
            <v>787</v>
          </cell>
          <cell r="G1069" t="str">
            <v/>
          </cell>
          <cell r="H1069" t="str">
            <v/>
          </cell>
          <cell r="I1069" t="str">
            <v>Phasing out 31 December 2017</v>
          </cell>
        </row>
        <row r="1070">
          <cell r="A1070">
            <v>19942000</v>
          </cell>
          <cell r="B1070" t="str">
            <v>AX</v>
          </cell>
          <cell r="C1070" t="str">
            <v>Axor Bouroullec</v>
          </cell>
          <cell r="D1070" t="str">
            <v>Washbasin 666 x 503 mm with 2 shelves</v>
          </cell>
          <cell r="E1070" t="str">
            <v>alpin-white</v>
          </cell>
          <cell r="F1070">
            <v>908.1</v>
          </cell>
          <cell r="G1070" t="str">
            <v/>
          </cell>
          <cell r="H1070" t="str">
            <v/>
          </cell>
          <cell r="I1070" t="str">
            <v>Phasing out 31 December 2017</v>
          </cell>
        </row>
        <row r="1071">
          <cell r="A1071">
            <v>19943000</v>
          </cell>
          <cell r="B1071" t="str">
            <v>AX</v>
          </cell>
          <cell r="C1071" t="str">
            <v>Axor Bouroullec</v>
          </cell>
          <cell r="D1071" t="str">
            <v>Built-in washbasin 866 x 530 mm with 2 shelves</v>
          </cell>
          <cell r="E1071" t="str">
            <v>alpin-white</v>
          </cell>
          <cell r="F1071">
            <v>908.1</v>
          </cell>
          <cell r="G1071" t="str">
            <v/>
          </cell>
          <cell r="H1071" t="str">
            <v/>
          </cell>
          <cell r="I1071" t="str">
            <v>Phasing out 31 December 2017</v>
          </cell>
        </row>
        <row r="1072">
          <cell r="A1072">
            <v>19944000</v>
          </cell>
          <cell r="B1072" t="str">
            <v>AX</v>
          </cell>
          <cell r="C1072" t="str">
            <v>Axor Bouroullec</v>
          </cell>
          <cell r="D1072" t="str">
            <v>Washbasin 866 x 553 mm with 2 shelves wall-mounted</v>
          </cell>
          <cell r="E1072" t="str">
            <v>alpin-white</v>
          </cell>
          <cell r="F1072">
            <v>1028.8999999999999</v>
          </cell>
          <cell r="G1072" t="str">
            <v/>
          </cell>
          <cell r="H1072" t="str">
            <v/>
          </cell>
          <cell r="I1072" t="str">
            <v>Phasing out 31 December 2017</v>
          </cell>
        </row>
        <row r="1073">
          <cell r="A1073">
            <v>19945000</v>
          </cell>
          <cell r="B1073" t="str">
            <v>AX</v>
          </cell>
          <cell r="C1073" t="str">
            <v>Axor Bouroullec</v>
          </cell>
          <cell r="D1073" t="str">
            <v>Built-in washbasin 866 x 466 mm with 1 shelf</v>
          </cell>
          <cell r="E1073" t="str">
            <v>alpin-white</v>
          </cell>
          <cell r="F1073">
            <v>787</v>
          </cell>
          <cell r="G1073" t="str">
            <v/>
          </cell>
          <cell r="H1073" t="str">
            <v/>
          </cell>
          <cell r="I1073" t="str">
            <v>Phasing out 31 December 2017</v>
          </cell>
        </row>
        <row r="1074">
          <cell r="A1074">
            <v>19946000</v>
          </cell>
          <cell r="B1074" t="str">
            <v>AX</v>
          </cell>
          <cell r="C1074" t="str">
            <v>Axor Bouroullec</v>
          </cell>
          <cell r="D1074" t="str">
            <v>Washbasin 866 x 503 mm with 1 shelf</v>
          </cell>
          <cell r="E1074" t="str">
            <v>alpin-white</v>
          </cell>
          <cell r="F1074">
            <v>908.1</v>
          </cell>
          <cell r="G1074" t="str">
            <v/>
          </cell>
          <cell r="H1074" t="str">
            <v/>
          </cell>
          <cell r="I1074" t="str">
            <v>Phasing out 31 December 2017</v>
          </cell>
        </row>
        <row r="1075">
          <cell r="A1075">
            <v>19955000</v>
          </cell>
          <cell r="B1075" t="str">
            <v>AX</v>
          </cell>
          <cell r="C1075" t="str">
            <v>Axor Bouroullec</v>
          </cell>
          <cell r="D1075" t="str">
            <v>Built-in bath tub</v>
          </cell>
          <cell r="E1075" t="str">
            <v>alpin-white</v>
          </cell>
          <cell r="F1075">
            <v>2662.9</v>
          </cell>
          <cell r="G1075" t="str">
            <v/>
          </cell>
          <cell r="H1075" t="str">
            <v/>
          </cell>
          <cell r="I1075" t="str">
            <v>Phasing out 31 December 2017</v>
          </cell>
        </row>
        <row r="1076">
          <cell r="A1076">
            <v>19971000</v>
          </cell>
          <cell r="B1076" t="str">
            <v>AX</v>
          </cell>
          <cell r="C1076" t="str">
            <v>Axor Bouroullec</v>
          </cell>
          <cell r="D1076" t="str">
            <v>Shut-off valve for concealed installation</v>
          </cell>
          <cell r="E1076" t="str">
            <v>chrome</v>
          </cell>
          <cell r="F1076">
            <v>115.3</v>
          </cell>
          <cell r="G1076" t="str">
            <v/>
          </cell>
          <cell r="H1076" t="str">
            <v/>
          </cell>
          <cell r="I1076" t="str">
            <v>Phasing out 31 December 2017</v>
          </cell>
        </row>
        <row r="1077">
          <cell r="A1077">
            <v>19972000</v>
          </cell>
          <cell r="B1077" t="str">
            <v>AX</v>
          </cell>
          <cell r="C1077" t="str">
            <v>Axor Bouroullec</v>
          </cell>
          <cell r="D1077" t="str">
            <v>Shut-off valve for concealed installation with lever handle</v>
          </cell>
          <cell r="E1077" t="str">
            <v>chrome</v>
          </cell>
          <cell r="F1077">
            <v>112.1</v>
          </cell>
          <cell r="G1077" t="str">
            <v/>
          </cell>
          <cell r="H1077" t="str">
            <v/>
          </cell>
          <cell r="I1077" t="str">
            <v>Phasing out 31 December 2017</v>
          </cell>
        </row>
        <row r="1078">
          <cell r="A1078" t="str">
            <v>19972XXX</v>
          </cell>
          <cell r="B1078" t="str">
            <v>AX</v>
          </cell>
          <cell r="C1078" t="str">
            <v>Axor Bouroullec</v>
          </cell>
          <cell r="D1078" t="str">
            <v>Shut-off valve for concealed installation with lever handle</v>
          </cell>
          <cell r="E1078" t="str">
            <v>Special Finishes</v>
          </cell>
          <cell r="F1078">
            <v>168.2</v>
          </cell>
          <cell r="I1078" t="str">
            <v>Phasing out 31 December 2017</v>
          </cell>
        </row>
        <row r="1079">
          <cell r="A1079">
            <v>19981000</v>
          </cell>
          <cell r="B1079" t="str">
            <v>AX</v>
          </cell>
          <cell r="C1079" t="str">
            <v>Axor Bouroullec</v>
          </cell>
          <cell r="D1079" t="str">
            <v>Trio/ Quattro shut-off/ diverter valve for concealed installation</v>
          </cell>
          <cell r="E1079" t="str">
            <v>chrome</v>
          </cell>
          <cell r="F1079">
            <v>127.3</v>
          </cell>
          <cell r="G1079" t="str">
            <v/>
          </cell>
          <cell r="H1079" t="str">
            <v/>
          </cell>
          <cell r="I1079" t="str">
            <v>Phasing out 31 December 2017</v>
          </cell>
        </row>
        <row r="1080">
          <cell r="A1080">
            <v>19982000</v>
          </cell>
          <cell r="B1080" t="str">
            <v>AX</v>
          </cell>
          <cell r="C1080" t="str">
            <v>Axor Bouroullec</v>
          </cell>
          <cell r="D1080" t="str">
            <v>Trio/ Quattro shut-off/ diverter valve for concealed installation with lever handle</v>
          </cell>
          <cell r="E1080" t="str">
            <v>chrome</v>
          </cell>
          <cell r="F1080">
            <v>123.8</v>
          </cell>
          <cell r="G1080" t="str">
            <v/>
          </cell>
          <cell r="H1080" t="str">
            <v/>
          </cell>
          <cell r="I1080" t="str">
            <v>Phasing out 31 December 2017</v>
          </cell>
        </row>
        <row r="1081">
          <cell r="A1081">
            <v>19994000</v>
          </cell>
          <cell r="B1081" t="str">
            <v>AX</v>
          </cell>
          <cell r="C1081" t="str">
            <v/>
          </cell>
          <cell r="D1081" t="str">
            <v>Drill bit set</v>
          </cell>
          <cell r="E1081" t="str">
            <v>n.a.</v>
          </cell>
          <cell r="F1081">
            <v>59.1</v>
          </cell>
          <cell r="G1081" t="str">
            <v/>
          </cell>
          <cell r="H1081" t="str">
            <v/>
          </cell>
          <cell r="I1081" t="str">
            <v>Phasing out 31 December 2017</v>
          </cell>
        </row>
        <row r="1082">
          <cell r="A1082">
            <v>24001400</v>
          </cell>
          <cell r="B1082" t="str">
            <v>HG</v>
          </cell>
          <cell r="C1082" t="str">
            <v>Rainmaker Select</v>
          </cell>
          <cell r="D1082" t="str">
            <v>Rainmaker Select 580 3jet overhead shower</v>
          </cell>
          <cell r="E1082" t="str">
            <v>white/chrome</v>
          </cell>
          <cell r="F1082">
            <v>2631.2</v>
          </cell>
          <cell r="G1082" t="str">
            <v>4.6</v>
          </cell>
          <cell r="H1082" t="str">
            <v/>
          </cell>
          <cell r="I1082" t="str">
            <v/>
          </cell>
        </row>
        <row r="1083">
          <cell r="A1083">
            <v>24001600</v>
          </cell>
          <cell r="B1083" t="str">
            <v>HG</v>
          </cell>
          <cell r="C1083" t="str">
            <v>Rainmaker Select</v>
          </cell>
          <cell r="D1083" t="str">
            <v>Rainmaker Select 580 3jet overhead shower</v>
          </cell>
          <cell r="E1083" t="str">
            <v>black/chrome</v>
          </cell>
          <cell r="F1083">
            <v>2631.2</v>
          </cell>
        </row>
        <row r="1084">
          <cell r="A1084">
            <v>24002400</v>
          </cell>
          <cell r="B1084" t="str">
            <v>HG</v>
          </cell>
          <cell r="C1084" t="str">
            <v>Rainmaker Select</v>
          </cell>
          <cell r="D1084" t="str">
            <v>Rainmaker  Select 460 1jet overhead shower with ceiling connector 100 mm</v>
          </cell>
          <cell r="E1084" t="str">
            <v>white/chrome</v>
          </cell>
          <cell r="F1084">
            <v>1352</v>
          </cell>
          <cell r="G1084" t="str">
            <v>4.10</v>
          </cell>
          <cell r="H1084" t="str">
            <v/>
          </cell>
          <cell r="I1084" t="str">
            <v/>
          </cell>
        </row>
        <row r="1085">
          <cell r="A1085">
            <v>24002600</v>
          </cell>
          <cell r="B1085" t="str">
            <v>HG</v>
          </cell>
          <cell r="C1085" t="str">
            <v>Rainmaker Select</v>
          </cell>
          <cell r="D1085" t="str">
            <v>Rainmaker  Select 460 1jet overhead shower with ceiling connector 100 mm</v>
          </cell>
          <cell r="E1085" t="str">
            <v>black/chrome</v>
          </cell>
          <cell r="F1085">
            <v>1352</v>
          </cell>
        </row>
        <row r="1086">
          <cell r="A1086">
            <v>24003400</v>
          </cell>
          <cell r="B1086" t="str">
            <v>HG</v>
          </cell>
          <cell r="C1086" t="str">
            <v>Rainmaker Select</v>
          </cell>
          <cell r="D1086" t="str">
            <v>Rainmaker  Select 460 1jet overhead shower with shower arm 460 mm</v>
          </cell>
          <cell r="E1086" t="str">
            <v>white/chrome</v>
          </cell>
          <cell r="F1086">
            <v>1456</v>
          </cell>
          <cell r="G1086" t="str">
            <v>4.9</v>
          </cell>
          <cell r="H1086" t="str">
            <v/>
          </cell>
          <cell r="I1086" t="str">
            <v/>
          </cell>
        </row>
        <row r="1087">
          <cell r="A1087">
            <v>24003600</v>
          </cell>
          <cell r="B1087" t="str">
            <v>HG</v>
          </cell>
          <cell r="C1087" t="str">
            <v>Rainmaker Select</v>
          </cell>
          <cell r="D1087" t="str">
            <v>Rainmaker  Select 460 1jet overhead shower with shower arm 460 mm</v>
          </cell>
          <cell r="E1087" t="str">
            <v>black/chrome</v>
          </cell>
          <cell r="F1087">
            <v>1456</v>
          </cell>
        </row>
        <row r="1088">
          <cell r="A1088">
            <v>24004400</v>
          </cell>
          <cell r="B1088" t="str">
            <v>HG</v>
          </cell>
          <cell r="C1088" t="str">
            <v>Rainmaker Select</v>
          </cell>
          <cell r="D1088" t="str">
            <v>Rainmaker  Select 460 2jet overhead shower with ceiling connector 100 mm</v>
          </cell>
          <cell r="E1088" t="str">
            <v>white/chrome</v>
          </cell>
          <cell r="F1088">
            <v>1768</v>
          </cell>
          <cell r="G1088" t="str">
            <v>4.9</v>
          </cell>
          <cell r="H1088" t="str">
            <v/>
          </cell>
          <cell r="I1088" t="str">
            <v/>
          </cell>
        </row>
        <row r="1089">
          <cell r="A1089">
            <v>24004600</v>
          </cell>
          <cell r="B1089" t="str">
            <v>HG</v>
          </cell>
          <cell r="C1089" t="str">
            <v>Rainmaker Select</v>
          </cell>
          <cell r="D1089" t="str">
            <v>Rainmaker  Select 460 2jet overhead shower with ceiling connector 100 mm</v>
          </cell>
          <cell r="E1089" t="str">
            <v>black/chrome</v>
          </cell>
          <cell r="F1089">
            <v>1768</v>
          </cell>
        </row>
        <row r="1090">
          <cell r="A1090">
            <v>24005400</v>
          </cell>
          <cell r="B1090" t="str">
            <v>HG</v>
          </cell>
          <cell r="C1090" t="str">
            <v>Rainmaker Select</v>
          </cell>
          <cell r="D1090" t="str">
            <v>Rainmaker Select 460 2jet overhead shower with shower arm 450 mm</v>
          </cell>
          <cell r="E1090" t="str">
            <v>white/chrome</v>
          </cell>
          <cell r="F1090">
            <v>1872</v>
          </cell>
          <cell r="G1090" t="str">
            <v>4.8</v>
          </cell>
          <cell r="H1090" t="str">
            <v/>
          </cell>
          <cell r="I1090" t="str">
            <v/>
          </cell>
        </row>
        <row r="1091">
          <cell r="A1091">
            <v>24005600</v>
          </cell>
          <cell r="B1091" t="str">
            <v>HG</v>
          </cell>
          <cell r="C1091" t="str">
            <v>Rainmaker Select</v>
          </cell>
          <cell r="D1091" t="str">
            <v>Rainmaker Select 460 2jet overhead shower with shower arm 450 mm</v>
          </cell>
          <cell r="E1091" t="str">
            <v>black/chrome</v>
          </cell>
          <cell r="F1091">
            <v>1872</v>
          </cell>
        </row>
        <row r="1092">
          <cell r="A1092">
            <v>24006400</v>
          </cell>
          <cell r="B1092" t="str">
            <v>HG</v>
          </cell>
          <cell r="C1092" t="str">
            <v>Rainmaker Select</v>
          </cell>
          <cell r="D1092" t="str">
            <v>Rainmaker Select 460 3jet overhead shower with ceiling connector 100 mm</v>
          </cell>
          <cell r="E1092" t="str">
            <v>white/chrome</v>
          </cell>
          <cell r="F1092">
            <v>1976</v>
          </cell>
          <cell r="G1092" t="str">
            <v>4.7</v>
          </cell>
          <cell r="H1092" t="str">
            <v/>
          </cell>
          <cell r="I1092" t="str">
            <v/>
          </cell>
        </row>
        <row r="1093">
          <cell r="A1093">
            <v>24006600</v>
          </cell>
          <cell r="B1093" t="str">
            <v>HG</v>
          </cell>
          <cell r="C1093" t="str">
            <v>Rainmaker Select</v>
          </cell>
          <cell r="D1093" t="str">
            <v>Rainmaker Select 460 3jet overhead shower with ceiling connector 100 mm</v>
          </cell>
          <cell r="E1093" t="str">
            <v>black/chrome</v>
          </cell>
          <cell r="F1093">
            <v>1976</v>
          </cell>
        </row>
        <row r="1094">
          <cell r="A1094">
            <v>24007400</v>
          </cell>
          <cell r="B1094" t="str">
            <v>HG</v>
          </cell>
          <cell r="C1094" t="str">
            <v>Rainmaker Select</v>
          </cell>
          <cell r="D1094" t="str">
            <v>Rainmaker Select 460 3jet overhead shower with shower arm 460 mm</v>
          </cell>
          <cell r="E1094" t="str">
            <v>white/chrome</v>
          </cell>
          <cell r="F1094">
            <v>2080</v>
          </cell>
          <cell r="G1094" t="str">
            <v>4.7</v>
          </cell>
          <cell r="H1094" t="str">
            <v/>
          </cell>
          <cell r="I1094" t="str">
            <v/>
          </cell>
        </row>
        <row r="1095">
          <cell r="A1095">
            <v>24007600</v>
          </cell>
          <cell r="B1095" t="str">
            <v>HG</v>
          </cell>
          <cell r="C1095" t="str">
            <v>Rainmaker Select</v>
          </cell>
          <cell r="D1095" t="str">
            <v>Rainmaker Select 460 3jet overhead shower with shower arm 460 mm</v>
          </cell>
          <cell r="E1095" t="str">
            <v>black/chrome</v>
          </cell>
          <cell r="F1095">
            <v>2080</v>
          </cell>
        </row>
        <row r="1096">
          <cell r="A1096">
            <v>24010180</v>
          </cell>
          <cell r="B1096" t="str">
            <v>HG</v>
          </cell>
          <cell r="C1096" t="str">
            <v>Rainmaker Select</v>
          </cell>
          <cell r="D1096" t="str">
            <v>Basic set for overhead shower with ceiling connector</v>
          </cell>
          <cell r="E1096" t="str">
            <v>n.a.</v>
          </cell>
          <cell r="F1096">
            <v>208</v>
          </cell>
          <cell r="G1096" t="str">
            <v>4.8</v>
          </cell>
          <cell r="H1096" t="str">
            <v/>
          </cell>
          <cell r="I1096" t="str">
            <v/>
          </cell>
        </row>
        <row r="1097">
          <cell r="A1097">
            <v>24011400</v>
          </cell>
          <cell r="B1097" t="str">
            <v>HG</v>
          </cell>
          <cell r="C1097" t="str">
            <v>Rainmaker Select</v>
          </cell>
          <cell r="D1097" t="str">
            <v>Rainmaker Select 580 3jet overhead shower EcoSmart 9 l/min</v>
          </cell>
          <cell r="E1097" t="str">
            <v>white/chrome</v>
          </cell>
          <cell r="F1097">
            <v>2860</v>
          </cell>
          <cell r="G1097" t="str">
            <v>4.6</v>
          </cell>
          <cell r="H1097" t="str">
            <v/>
          </cell>
          <cell r="I1097" t="str">
            <v/>
          </cell>
        </row>
        <row r="1098">
          <cell r="A1098">
            <v>24012400</v>
          </cell>
          <cell r="B1098" t="str">
            <v>HG</v>
          </cell>
          <cell r="C1098" t="str">
            <v>Rainmaker Select</v>
          </cell>
          <cell r="D1098" t="str">
            <v>Rainmaker  Select 460 1jet overhead shower EcoSmart 9 l/min with ceiling connector 100 mm</v>
          </cell>
          <cell r="E1098" t="str">
            <v>white/chrome</v>
          </cell>
          <cell r="F1098">
            <v>1352</v>
          </cell>
          <cell r="G1098" t="str">
            <v>4.8</v>
          </cell>
          <cell r="H1098" t="str">
            <v/>
          </cell>
          <cell r="I1098" t="str">
            <v/>
          </cell>
        </row>
        <row r="1099">
          <cell r="A1099">
            <v>24013400</v>
          </cell>
          <cell r="B1099" t="str">
            <v>HG</v>
          </cell>
          <cell r="C1099" t="str">
            <v>Rainmaker Select</v>
          </cell>
          <cell r="D1099" t="str">
            <v>Rainmaker Select 460 1jet overhead shower EcoSmart 9 l/min with shower arm 450 mm</v>
          </cell>
          <cell r="E1099" t="str">
            <v>white/chrome</v>
          </cell>
          <cell r="F1099">
            <v>1456</v>
          </cell>
          <cell r="G1099" t="str">
            <v>4.9</v>
          </cell>
          <cell r="H1099" t="str">
            <v/>
          </cell>
          <cell r="I1099" t="str">
            <v/>
          </cell>
        </row>
        <row r="1100">
          <cell r="A1100">
            <v>24014400</v>
          </cell>
          <cell r="B1100" t="str">
            <v>HG</v>
          </cell>
          <cell r="C1100" t="str">
            <v>Rainmaker Select</v>
          </cell>
          <cell r="D1100" t="str">
            <v>Rainmaker  Select 460 2jet overhead shower EcoSmart 9 l/ min with ceiling connector 100 mm</v>
          </cell>
          <cell r="E1100" t="str">
            <v>white/chrome</v>
          </cell>
          <cell r="F1100">
            <v>1768</v>
          </cell>
          <cell r="G1100" t="str">
            <v>4.8</v>
          </cell>
          <cell r="H1100" t="str">
            <v/>
          </cell>
          <cell r="I1100" t="str">
            <v/>
          </cell>
        </row>
        <row r="1101">
          <cell r="A1101">
            <v>24015400</v>
          </cell>
          <cell r="B1101" t="str">
            <v>HG</v>
          </cell>
          <cell r="C1101" t="str">
            <v>Rainmaker Select</v>
          </cell>
          <cell r="D1101" t="str">
            <v>Rainmaker Select 460 2jet overhead shower EcoSmart 9 l/min with shower arm 450 mm</v>
          </cell>
          <cell r="E1101" t="str">
            <v>white/chrome</v>
          </cell>
          <cell r="F1101">
            <v>1872</v>
          </cell>
          <cell r="G1101" t="str">
            <v>4.8</v>
          </cell>
          <cell r="H1101" t="str">
            <v/>
          </cell>
          <cell r="I1101" t="str">
            <v/>
          </cell>
        </row>
        <row r="1102">
          <cell r="A1102">
            <v>24016400</v>
          </cell>
          <cell r="B1102" t="str">
            <v>HG</v>
          </cell>
          <cell r="C1102" t="str">
            <v>Rainmaker Select</v>
          </cell>
          <cell r="D1102" t="str">
            <v>Rainmaker Select 460 3jet overhead shower EcoSmart 9 l/min with ceiling connector 100 mm</v>
          </cell>
          <cell r="E1102" t="str">
            <v>white/chrome</v>
          </cell>
          <cell r="F1102">
            <v>1976</v>
          </cell>
          <cell r="G1102" t="str">
            <v>4.7</v>
          </cell>
          <cell r="H1102" t="str">
            <v/>
          </cell>
          <cell r="I1102" t="str">
            <v/>
          </cell>
        </row>
        <row r="1103">
          <cell r="A1103">
            <v>24017400</v>
          </cell>
          <cell r="B1103" t="str">
            <v>HG</v>
          </cell>
          <cell r="C1103" t="str">
            <v>Rainmaker Select</v>
          </cell>
          <cell r="D1103" t="str">
            <v xml:space="preserve">Rainmaker Select 460 3jet overhead shower EcoSmart 9 l/min with shower arm 450 mm </v>
          </cell>
          <cell r="E1103" t="str">
            <v>white/chrome</v>
          </cell>
          <cell r="F1103">
            <v>2080</v>
          </cell>
          <cell r="G1103" t="str">
            <v>4.7</v>
          </cell>
          <cell r="H1103" t="str">
            <v/>
          </cell>
          <cell r="I1103" t="str">
            <v/>
          </cell>
        </row>
        <row r="1104">
          <cell r="A1104">
            <v>26020000</v>
          </cell>
          <cell r="B1104" t="str">
            <v>AX</v>
          </cell>
          <cell r="C1104" t="str">
            <v>Axor Showers/Front</v>
          </cell>
          <cell r="D1104" t="str">
            <v>Axor Showerpipe with thermostatic mixer and 2jet overhead shower designed by Front</v>
          </cell>
          <cell r="E1104" t="str">
            <v>chrome</v>
          </cell>
          <cell r="F1104">
            <v>1718</v>
          </cell>
          <cell r="G1104" t="str">
            <v/>
          </cell>
          <cell r="H1104" t="str">
            <v>11.30</v>
          </cell>
          <cell r="I1104" t="str">
            <v/>
          </cell>
        </row>
        <row r="1105">
          <cell r="A1105" t="str">
            <v>26020XXX</v>
          </cell>
          <cell r="B1105" t="str">
            <v>AX</v>
          </cell>
          <cell r="C1105" t="str">
            <v>Axor Showers/Front</v>
          </cell>
          <cell r="D1105" t="str">
            <v>Axor Showerpipe with thermostatic mixer and 2jet overhead shower designed by Front</v>
          </cell>
          <cell r="E1105" t="str">
            <v>Special Finishes</v>
          </cell>
          <cell r="F1105">
            <v>2577</v>
          </cell>
          <cell r="G1105" t="str">
            <v/>
          </cell>
          <cell r="H1105">
            <v>11.3</v>
          </cell>
          <cell r="I1105" t="str">
            <v/>
          </cell>
        </row>
        <row r="1106">
          <cell r="A1106">
            <v>26021000</v>
          </cell>
          <cell r="B1106" t="str">
            <v>AX</v>
          </cell>
          <cell r="C1106" t="str">
            <v>Axor Showers/Front</v>
          </cell>
          <cell r="D1106" t="str">
            <v>Axor 240 2jet overhead shower with shower arm designed by Front</v>
          </cell>
          <cell r="E1106" t="str">
            <v>chrome</v>
          </cell>
          <cell r="F1106">
            <v>770.9</v>
          </cell>
          <cell r="G1106" t="str">
            <v/>
          </cell>
          <cell r="H1106" t="str">
            <v>11.37</v>
          </cell>
          <cell r="I1106" t="str">
            <v/>
          </cell>
        </row>
        <row r="1107">
          <cell r="A1107" t="str">
            <v>26021XXX</v>
          </cell>
          <cell r="B1107" t="str">
            <v>AX</v>
          </cell>
          <cell r="C1107" t="str">
            <v>Axor Showers/Front</v>
          </cell>
          <cell r="D1107" t="str">
            <v>Axor 240 2jet overhead shower with shower arm designed by Front</v>
          </cell>
          <cell r="E1107" t="str">
            <v>Special Finishes</v>
          </cell>
          <cell r="F1107">
            <v>1156.3999999999999</v>
          </cell>
          <cell r="G1107" t="str">
            <v/>
          </cell>
          <cell r="H1107">
            <v>11.37</v>
          </cell>
          <cell r="I1107" t="str">
            <v/>
          </cell>
        </row>
        <row r="1108">
          <cell r="A1108">
            <v>26022000</v>
          </cell>
          <cell r="B1108" t="str">
            <v>AX</v>
          </cell>
          <cell r="C1108" t="str">
            <v>Axor Showers/Front</v>
          </cell>
          <cell r="D1108" t="str">
            <v>Axor 240 2jet overhead shower with ceiling connector designed by Front</v>
          </cell>
          <cell r="E1108" t="str">
            <v>chrome</v>
          </cell>
          <cell r="F1108">
            <v>550.70000000000005</v>
          </cell>
          <cell r="G1108" t="str">
            <v/>
          </cell>
          <cell r="H1108" t="str">
            <v>11.36</v>
          </cell>
          <cell r="I1108" t="str">
            <v/>
          </cell>
        </row>
        <row r="1109">
          <cell r="A1109" t="str">
            <v>26022XXX</v>
          </cell>
          <cell r="B1109" t="str">
            <v>AX</v>
          </cell>
          <cell r="C1109" t="str">
            <v>Axor Showers/Front</v>
          </cell>
          <cell r="D1109" t="str">
            <v>Axor 240 2jet overhead shower with ceiling connector designed by Front</v>
          </cell>
          <cell r="E1109" t="str">
            <v>Special Finishes</v>
          </cell>
          <cell r="F1109">
            <v>826.1</v>
          </cell>
          <cell r="G1109" t="str">
            <v/>
          </cell>
          <cell r="H1109">
            <v>11.36</v>
          </cell>
          <cell r="I1109" t="str">
            <v/>
          </cell>
        </row>
        <row r="1110">
          <cell r="A1110">
            <v>26023000</v>
          </cell>
          <cell r="B1110" t="str">
            <v>AX</v>
          </cell>
          <cell r="C1110" t="str">
            <v>Axor Showers/Front</v>
          </cell>
          <cell r="D1110" t="str">
            <v>Axor shower set designed by Front</v>
          </cell>
          <cell r="E1110" t="str">
            <v>chrome</v>
          </cell>
          <cell r="F1110">
            <v>330.5</v>
          </cell>
          <cell r="G1110" t="str">
            <v/>
          </cell>
          <cell r="H1110" t="str">
            <v>11.47</v>
          </cell>
          <cell r="I1110" t="str">
            <v/>
          </cell>
        </row>
        <row r="1111">
          <cell r="A1111" t="str">
            <v>26023XXX</v>
          </cell>
          <cell r="B1111" t="str">
            <v>AX</v>
          </cell>
          <cell r="C1111" t="str">
            <v>Axor Showers/Front</v>
          </cell>
          <cell r="D1111" t="str">
            <v>Axor shower set designed by Front</v>
          </cell>
          <cell r="E1111" t="str">
            <v>Special Finishes</v>
          </cell>
          <cell r="F1111">
            <v>495.8</v>
          </cell>
          <cell r="G1111" t="str">
            <v/>
          </cell>
          <cell r="H1111">
            <v>11.47</v>
          </cell>
          <cell r="I1111" t="str">
            <v/>
          </cell>
        </row>
        <row r="1112">
          <cell r="A1112">
            <v>26025000</v>
          </cell>
          <cell r="B1112" t="str">
            <v>AX</v>
          </cell>
          <cell r="C1112" t="str">
            <v>Axor Showers/Front</v>
          </cell>
          <cell r="D1112" t="str">
            <v>Axor 1jet hand shower designed by Front</v>
          </cell>
          <cell r="E1112" t="str">
            <v>chrome</v>
          </cell>
          <cell r="F1112">
            <v>88.199999999999989</v>
          </cell>
          <cell r="G1112" t="str">
            <v/>
          </cell>
          <cell r="H1112" t="str">
            <v>11.45</v>
          </cell>
          <cell r="I1112" t="str">
            <v/>
          </cell>
        </row>
        <row r="1113">
          <cell r="A1113" t="str">
            <v>26025XXX</v>
          </cell>
          <cell r="B1113" t="str">
            <v>AX</v>
          </cell>
          <cell r="C1113" t="str">
            <v>Axor Showers/Front</v>
          </cell>
          <cell r="D1113" t="str">
            <v>Axor 1jet hand shower designed by Front</v>
          </cell>
          <cell r="E1113" t="str">
            <v>Special Finishes</v>
          </cell>
          <cell r="F1113">
            <v>132.30000000000001</v>
          </cell>
          <cell r="G1113" t="str">
            <v/>
          </cell>
          <cell r="H1113">
            <v>11.45</v>
          </cell>
          <cell r="I1113" t="str">
            <v/>
          </cell>
        </row>
        <row r="1114">
          <cell r="A1114">
            <v>26026000</v>
          </cell>
          <cell r="B1114" t="str">
            <v>AX</v>
          </cell>
          <cell r="C1114" t="str">
            <v>Axor Showers/Front</v>
          </cell>
          <cell r="D1114" t="str">
            <v>Axor Showerpipe with thermostatic mixer and 2jet overhead shower designed by Front EcoSmart 9 l/min</v>
          </cell>
          <cell r="E1114" t="str">
            <v>chrome</v>
          </cell>
          <cell r="F1114">
            <v>1718</v>
          </cell>
          <cell r="G1114" t="str">
            <v/>
          </cell>
          <cell r="H1114" t="str">
            <v/>
          </cell>
          <cell r="I1114" t="str">
            <v>Phasing out 31 December 2017</v>
          </cell>
        </row>
        <row r="1115">
          <cell r="A1115" t="str">
            <v>26026XXX</v>
          </cell>
          <cell r="B1115" t="str">
            <v>AX</v>
          </cell>
          <cell r="C1115" t="str">
            <v>Axor Showers/Front</v>
          </cell>
          <cell r="D1115" t="str">
            <v>Axor Showerpipe with thermostatic mixer and 2jet overhead shower designed by Front EcoSmart 9 l/min</v>
          </cell>
          <cell r="E1115" t="str">
            <v>Special Finishes</v>
          </cell>
          <cell r="F1115">
            <v>2577</v>
          </cell>
          <cell r="G1115" t="str">
            <v/>
          </cell>
          <cell r="H1115" t="str">
            <v/>
          </cell>
          <cell r="I1115" t="str">
            <v>Phasing out 31 December 2017</v>
          </cell>
        </row>
        <row r="1116">
          <cell r="A1116">
            <v>26031000</v>
          </cell>
          <cell r="B1116" t="str">
            <v>AX</v>
          </cell>
          <cell r="C1116" t="str">
            <v>Axor LampShower/ Nendo</v>
          </cell>
          <cell r="D1116" t="str">
            <v>Axor LampShower 1jet with shower arm designed by Nendo</v>
          </cell>
          <cell r="E1116" t="str">
            <v>chrome</v>
          </cell>
          <cell r="F1116">
            <v>1541.6999999999998</v>
          </cell>
          <cell r="G1116" t="str">
            <v/>
          </cell>
          <cell r="H1116" t="str">
            <v>11.36</v>
          </cell>
          <cell r="I1116" t="str">
            <v/>
          </cell>
        </row>
        <row r="1117">
          <cell r="A1117" t="str">
            <v>26031XXX</v>
          </cell>
          <cell r="B1117" t="str">
            <v>AX</v>
          </cell>
          <cell r="C1117" t="str">
            <v>Axor LampShower/ Nendo</v>
          </cell>
          <cell r="D1117" t="str">
            <v>Axor LampShower 1jet with shower arm designed by Nendo</v>
          </cell>
          <cell r="E1117" t="str">
            <v>Special Finishes</v>
          </cell>
          <cell r="F1117">
            <v>2312.6</v>
          </cell>
          <cell r="G1117" t="str">
            <v/>
          </cell>
          <cell r="H1117">
            <v>11.36</v>
          </cell>
          <cell r="I1117" t="str">
            <v/>
          </cell>
        </row>
        <row r="1118">
          <cell r="A1118">
            <v>26032000</v>
          </cell>
          <cell r="B1118" t="str">
            <v>AX</v>
          </cell>
          <cell r="C1118" t="str">
            <v>Axor LampShower/ Nendo</v>
          </cell>
          <cell r="D1118" t="str">
            <v>Axor LampShower 1jet with ceiling connector designed by Nendo</v>
          </cell>
          <cell r="E1118" t="str">
            <v>chrome</v>
          </cell>
          <cell r="F1118">
            <v>1266.5999999999999</v>
          </cell>
          <cell r="G1118" t="str">
            <v/>
          </cell>
          <cell r="H1118" t="str">
            <v>11.35</v>
          </cell>
          <cell r="I1118" t="str">
            <v/>
          </cell>
        </row>
        <row r="1119">
          <cell r="A1119" t="str">
            <v>26032XXX</v>
          </cell>
          <cell r="B1119" t="str">
            <v>AX</v>
          </cell>
          <cell r="C1119" t="str">
            <v>Axor LampShower/ Nendo</v>
          </cell>
          <cell r="D1119" t="str">
            <v>Axor LampShower 1jet with ceiling connector designed by Nendo</v>
          </cell>
          <cell r="E1119" t="str">
            <v>Special Finishes</v>
          </cell>
          <cell r="F1119">
            <v>1899.9</v>
          </cell>
          <cell r="G1119" t="str">
            <v/>
          </cell>
          <cell r="H1119">
            <v>11.35</v>
          </cell>
          <cell r="I1119" t="str">
            <v/>
          </cell>
        </row>
        <row r="1120">
          <cell r="A1120">
            <v>26034000</v>
          </cell>
          <cell r="B1120" t="str">
            <v>AX</v>
          </cell>
          <cell r="C1120" t="str">
            <v>AXOR ShowerCollection</v>
          </cell>
          <cell r="D1120" t="str">
            <v>Overhead shower 350 1jet with shower arm</v>
          </cell>
          <cell r="E1120" t="str">
            <v>chrome</v>
          </cell>
          <cell r="F1120">
            <v>2200</v>
          </cell>
        </row>
        <row r="1121">
          <cell r="A1121" t="str">
            <v>26034XXX</v>
          </cell>
          <cell r="B1121" t="str">
            <v>AX</v>
          </cell>
          <cell r="C1121" t="str">
            <v>AXOR ShowerCollection</v>
          </cell>
          <cell r="D1121" t="str">
            <v>Overhead shower 350 1jet with shower arm</v>
          </cell>
          <cell r="E1121" t="str">
            <v>Special Finishes</v>
          </cell>
          <cell r="F1121">
            <v>3300</v>
          </cell>
        </row>
        <row r="1122">
          <cell r="A1122">
            <v>26035000</v>
          </cell>
          <cell r="B1122" t="str">
            <v>AX</v>
          </cell>
          <cell r="C1122" t="str">
            <v>AXOR ShowerCollection</v>
          </cell>
          <cell r="D1122" t="str">
            <v>Overhead shower 350 1jet with ceiling connector</v>
          </cell>
          <cell r="E1122" t="str">
            <v>chrome</v>
          </cell>
          <cell r="F1122">
            <v>2100</v>
          </cell>
        </row>
        <row r="1123">
          <cell r="A1123" t="str">
            <v>26035XXX</v>
          </cell>
          <cell r="B1123" t="str">
            <v>AX</v>
          </cell>
          <cell r="C1123" t="str">
            <v>AXOR ShowerCollection</v>
          </cell>
          <cell r="D1123" t="str">
            <v>Overhead shower 350 1jet with ceiling connector</v>
          </cell>
          <cell r="E1123" t="str">
            <v>Special Finishes</v>
          </cell>
          <cell r="F1123">
            <v>3150</v>
          </cell>
        </row>
        <row r="1124">
          <cell r="A1124">
            <v>26050000</v>
          </cell>
          <cell r="B1124" t="str">
            <v>AX</v>
          </cell>
          <cell r="C1124" t="str">
            <v>Axor Raindance Select</v>
          </cell>
          <cell r="D1124" t="str">
            <v>Axor 120 3jet hand shower</v>
          </cell>
          <cell r="E1124" t="str">
            <v>chrome</v>
          </cell>
          <cell r="F1124">
            <v>133.80000000000001</v>
          </cell>
          <cell r="G1124" t="str">
            <v/>
          </cell>
          <cell r="H1124" t="str">
            <v>11.45</v>
          </cell>
        </row>
        <row r="1125">
          <cell r="A1125" t="str">
            <v>26050XXX</v>
          </cell>
          <cell r="B1125" t="str">
            <v>AX</v>
          </cell>
          <cell r="C1125" t="str">
            <v>Axor Raindance Select</v>
          </cell>
          <cell r="D1125" t="str">
            <v>Axor 120 3jet hand shower</v>
          </cell>
          <cell r="E1125" t="str">
            <v>Special Finishes</v>
          </cell>
          <cell r="F1125">
            <v>200.7</v>
          </cell>
          <cell r="G1125" t="str">
            <v/>
          </cell>
          <cell r="H1125">
            <v>11.45</v>
          </cell>
        </row>
        <row r="1126">
          <cell r="A1126">
            <v>26051000</v>
          </cell>
          <cell r="B1126" t="str">
            <v>AX</v>
          </cell>
          <cell r="C1126" t="str">
            <v>Axor Raindance Select</v>
          </cell>
          <cell r="D1126" t="str">
            <v>Axor S 120 3jet hand shower EcoSmart 9 l/ min</v>
          </cell>
          <cell r="E1126" t="str">
            <v>chrome</v>
          </cell>
          <cell r="F1126">
            <v>133.80000000000001</v>
          </cell>
          <cell r="G1126" t="str">
            <v/>
          </cell>
          <cell r="H1126" t="str">
            <v>11.45</v>
          </cell>
        </row>
        <row r="1127">
          <cell r="A1127" t="str">
            <v>26051XXX</v>
          </cell>
          <cell r="B1127" t="str">
            <v>AX</v>
          </cell>
          <cell r="C1127" t="str">
            <v>Axor Raindance Select</v>
          </cell>
          <cell r="D1127" t="str">
            <v>Axor S 120 3jet hand shower EcoSmart 9 l/ min</v>
          </cell>
          <cell r="E1127" t="str">
            <v>Special Finishes</v>
          </cell>
          <cell r="F1127">
            <v>200.7</v>
          </cell>
          <cell r="G1127" t="str">
            <v/>
          </cell>
          <cell r="H1127">
            <v>11.45</v>
          </cell>
        </row>
        <row r="1128">
          <cell r="A1128">
            <v>26115000</v>
          </cell>
          <cell r="B1128" t="str">
            <v>HG</v>
          </cell>
          <cell r="C1128" t="str">
            <v>Raindance</v>
          </cell>
          <cell r="D1128" t="str">
            <v>Raindance Rainmaker Ø 600 mm Air 3jet overhead shower without lighting</v>
          </cell>
          <cell r="E1128" t="str">
            <v>chrome</v>
          </cell>
          <cell r="F1128">
            <v>3768.6</v>
          </cell>
          <cell r="G1128" t="str">
            <v>4.17</v>
          </cell>
          <cell r="H1128" t="str">
            <v/>
          </cell>
          <cell r="I1128" t="str">
            <v/>
          </cell>
        </row>
        <row r="1129">
          <cell r="A1129">
            <v>26117000</v>
          </cell>
          <cell r="B1129" t="str">
            <v>HG</v>
          </cell>
          <cell r="C1129" t="str">
            <v>Raindance</v>
          </cell>
          <cell r="D1129" t="str">
            <v>Raindance Rainmaker Ø 600 mm Air 3jet overhead shower with lighting</v>
          </cell>
          <cell r="E1129" t="str">
            <v>chrome</v>
          </cell>
          <cell r="F1129">
            <v>4494.3</v>
          </cell>
          <cell r="G1129" t="str">
            <v>4.17</v>
          </cell>
          <cell r="H1129" t="str">
            <v/>
          </cell>
          <cell r="I1129" t="str">
            <v/>
          </cell>
        </row>
        <row r="1130">
          <cell r="A1130">
            <v>26220000</v>
          </cell>
          <cell r="B1130" t="str">
            <v>HG</v>
          </cell>
          <cell r="C1130" t="str">
            <v>Croma</v>
          </cell>
          <cell r="D1130" t="str">
            <v>Croma 280 Air 1jet overhead shower</v>
          </cell>
          <cell r="E1130" t="str">
            <v>chrome</v>
          </cell>
          <cell r="F1130">
            <v>300.8</v>
          </cell>
          <cell r="G1130" t="str">
            <v>4.27</v>
          </cell>
          <cell r="H1130" t="str">
            <v/>
          </cell>
        </row>
        <row r="1131">
          <cell r="A1131">
            <v>26221000</v>
          </cell>
          <cell r="B1131" t="str">
            <v>HG</v>
          </cell>
          <cell r="C1131" t="str">
            <v>Croma</v>
          </cell>
          <cell r="D1131" t="str">
            <v>Croma 280 Air 1jet overhead shower EcoSmart 9 l/min</v>
          </cell>
          <cell r="E1131" t="str">
            <v>chrome</v>
          </cell>
          <cell r="F1131">
            <v>300.8</v>
          </cell>
          <cell r="G1131" t="str">
            <v>4.27</v>
          </cell>
          <cell r="H1131" t="str">
            <v/>
          </cell>
        </row>
        <row r="1132">
          <cell r="A1132">
            <v>26238000</v>
          </cell>
          <cell r="B1132" t="str">
            <v>HG</v>
          </cell>
          <cell r="C1132" t="str">
            <v>Raindance E</v>
          </cell>
          <cell r="D1132" t="str">
            <v>Raindance E 300 Air 1jet overhead shower with shower arm 390 mm</v>
          </cell>
          <cell r="E1132" t="str">
            <v>chrome</v>
          </cell>
          <cell r="F1132">
            <v>534.6</v>
          </cell>
          <cell r="I1132" t="str">
            <v>Available from October 2017</v>
          </cell>
        </row>
        <row r="1133">
          <cell r="A1133">
            <v>26239000</v>
          </cell>
          <cell r="B1133" t="str">
            <v>HG</v>
          </cell>
          <cell r="C1133" t="str">
            <v>Raindance E</v>
          </cell>
          <cell r="D1133" t="str">
            <v>Raindance E 300 Air 1jet overhead shower with shower arm 390 mm EcoSmart 9 l/min</v>
          </cell>
          <cell r="E1133" t="str">
            <v>chrome</v>
          </cell>
          <cell r="F1133">
            <v>534.6</v>
          </cell>
          <cell r="I1133" t="str">
            <v>Available from October 2017</v>
          </cell>
        </row>
        <row r="1134">
          <cell r="A1134">
            <v>26250000</v>
          </cell>
          <cell r="B1134" t="str">
            <v>HG</v>
          </cell>
          <cell r="C1134" t="str">
            <v>Raindance E</v>
          </cell>
          <cell r="D1134" t="str">
            <v>Raindance E 300 Air 1jet overhead shower with ceiling connector 100 mm</v>
          </cell>
          <cell r="E1134" t="str">
            <v>chrome</v>
          </cell>
          <cell r="F1134">
            <v>502.2</v>
          </cell>
          <cell r="I1134" t="str">
            <v>Available from October 2017</v>
          </cell>
        </row>
        <row r="1135">
          <cell r="A1135">
            <v>26251000</v>
          </cell>
          <cell r="B1135" t="str">
            <v>HG</v>
          </cell>
          <cell r="C1135" t="str">
            <v>Raindance E</v>
          </cell>
          <cell r="D1135" t="str">
            <v>Raindance E 300 Air 1jet overhead shower with ceiling connector 100 mm EcoSmart 9 l/min</v>
          </cell>
          <cell r="E1135" t="str">
            <v>chrome</v>
          </cell>
          <cell r="F1135">
            <v>502.2</v>
          </cell>
          <cell r="I1135" t="str">
            <v>Available from October 2017</v>
          </cell>
        </row>
        <row r="1136">
          <cell r="A1136">
            <v>26252000</v>
          </cell>
          <cell r="B1136" t="str">
            <v>HG</v>
          </cell>
          <cell r="C1136" t="str">
            <v>Raindance E</v>
          </cell>
          <cell r="D1136" t="str">
            <v>Raindance E 400 x 400 mm Air 1jet overhead shower</v>
          </cell>
          <cell r="E1136" t="str">
            <v>chrome</v>
          </cell>
          <cell r="F1136">
            <v>810</v>
          </cell>
          <cell r="I1136" t="str">
            <v>Available from October 2017</v>
          </cell>
        </row>
        <row r="1137">
          <cell r="A1137">
            <v>26253000</v>
          </cell>
          <cell r="B1137" t="str">
            <v>HG</v>
          </cell>
          <cell r="C1137" t="str">
            <v>Raindance E</v>
          </cell>
          <cell r="D1137" t="str">
            <v>Raindance E 400 x 400 mm Air 1jet overhead shower EcoSmart 9 l/min</v>
          </cell>
          <cell r="E1137" t="str">
            <v>chrome</v>
          </cell>
          <cell r="F1137">
            <v>810</v>
          </cell>
          <cell r="I1137" t="str">
            <v>Available from October 2017</v>
          </cell>
        </row>
        <row r="1138">
          <cell r="A1138">
            <v>26254180</v>
          </cell>
          <cell r="B1138" t="str">
            <v>HG</v>
          </cell>
          <cell r="C1138" t="str">
            <v>Raindance E</v>
          </cell>
          <cell r="D1138" t="str">
            <v>Basic set for Raindance E 400 x 400 mm Air 1jet overhead shower</v>
          </cell>
          <cell r="E1138" t="str">
            <v>chrome</v>
          </cell>
          <cell r="F1138">
            <v>118.8</v>
          </cell>
          <cell r="I1138" t="str">
            <v>Available from October 2017</v>
          </cell>
        </row>
        <row r="1139">
          <cell r="A1139">
            <v>26320000</v>
          </cell>
          <cell r="B1139" t="str">
            <v>HG</v>
          </cell>
          <cell r="C1139" t="str">
            <v>Raindance Select S</v>
          </cell>
          <cell r="D1139" t="str">
            <v>Raindance Select S 120 / Unica Comfort shower set 0.65 m</v>
          </cell>
          <cell r="E1139" t="str">
            <v>chrome</v>
          </cell>
          <cell r="F1139">
            <v>247.2</v>
          </cell>
          <cell r="G1139" t="str">
            <v>2.6</v>
          </cell>
          <cell r="H1139" t="str">
            <v/>
          </cell>
        </row>
        <row r="1140">
          <cell r="A1140">
            <v>26320400</v>
          </cell>
          <cell r="B1140" t="str">
            <v>HG</v>
          </cell>
          <cell r="C1140" t="str">
            <v>Raindance Select S</v>
          </cell>
          <cell r="D1140" t="str">
            <v>Raindance Select S 120 / Unica Comfort shower set 0.65 m</v>
          </cell>
          <cell r="E1140" t="str">
            <v>white/chrome</v>
          </cell>
          <cell r="F1140">
            <v>247.2</v>
          </cell>
          <cell r="G1140" t="str">
            <v>2.6</v>
          </cell>
          <cell r="H1140" t="str">
            <v/>
          </cell>
        </row>
        <row r="1141">
          <cell r="A1141">
            <v>26321000</v>
          </cell>
          <cell r="B1141" t="str">
            <v>HG</v>
          </cell>
          <cell r="C1141" t="str">
            <v>Raindance Select S</v>
          </cell>
          <cell r="D1141" t="str">
            <v xml:space="preserve">Raindance Select S 120 EcoSmart 9 l/min / Unica Comfort shower set 0.65 m </v>
          </cell>
          <cell r="E1141" t="str">
            <v>chrome</v>
          </cell>
          <cell r="F1141">
            <v>247.2</v>
          </cell>
          <cell r="G1141" t="str">
            <v>2.6</v>
          </cell>
          <cell r="H1141" t="str">
            <v/>
          </cell>
        </row>
        <row r="1142">
          <cell r="A1142">
            <v>26321400</v>
          </cell>
          <cell r="B1142" t="str">
            <v>HG</v>
          </cell>
          <cell r="C1142" t="str">
            <v>Raindance Select S</v>
          </cell>
          <cell r="D1142" t="str">
            <v xml:space="preserve">Raindance Select S 120 EcoSmart 9 l/min / Unica Comfort shower set 0.65 m </v>
          </cell>
          <cell r="E1142" t="str">
            <v>white/chrome</v>
          </cell>
          <cell r="F1142">
            <v>247.2</v>
          </cell>
          <cell r="G1142" t="str">
            <v>2.6</v>
          </cell>
          <cell r="H1142" t="str">
            <v/>
          </cell>
        </row>
        <row r="1143">
          <cell r="A1143">
            <v>26322000</v>
          </cell>
          <cell r="B1143" t="str">
            <v>HG</v>
          </cell>
          <cell r="C1143" t="str">
            <v>Raindance Select S</v>
          </cell>
          <cell r="D1143" t="str">
            <v xml:space="preserve">Raindance Select S 120 / Unica Comfort shower set 0.90 m </v>
          </cell>
          <cell r="E1143" t="str">
            <v>chrome</v>
          </cell>
          <cell r="F1143">
            <v>257.5</v>
          </cell>
          <cell r="G1143" t="str">
            <v>2.6</v>
          </cell>
          <cell r="H1143" t="str">
            <v/>
          </cell>
        </row>
        <row r="1144">
          <cell r="A1144">
            <v>26322400</v>
          </cell>
          <cell r="B1144" t="str">
            <v>HG</v>
          </cell>
          <cell r="C1144" t="str">
            <v>Raindance Select S</v>
          </cell>
          <cell r="D1144" t="str">
            <v xml:space="preserve">Raindance Select S 120 / Unica Comfort shower set 0.90 m </v>
          </cell>
          <cell r="E1144" t="str">
            <v>white/chrome</v>
          </cell>
          <cell r="F1144">
            <v>257.5</v>
          </cell>
          <cell r="G1144" t="str">
            <v>2.6</v>
          </cell>
          <cell r="H1144" t="str">
            <v/>
          </cell>
        </row>
        <row r="1145">
          <cell r="A1145">
            <v>26323000</v>
          </cell>
          <cell r="B1145" t="str">
            <v>HG</v>
          </cell>
          <cell r="C1145" t="str">
            <v>Raindance Select S</v>
          </cell>
          <cell r="D1145" t="str">
            <v xml:space="preserve">Raindance Select S 120  EcoSmart 9 l/min / Unica Comfort shower set 0.90 m </v>
          </cell>
          <cell r="E1145" t="str">
            <v>chrome</v>
          </cell>
          <cell r="F1145">
            <v>257.5</v>
          </cell>
          <cell r="G1145" t="str">
            <v>2.6</v>
          </cell>
          <cell r="H1145" t="str">
            <v/>
          </cell>
        </row>
        <row r="1146">
          <cell r="A1146">
            <v>26323400</v>
          </cell>
          <cell r="B1146" t="str">
            <v>HG</v>
          </cell>
          <cell r="C1146" t="str">
            <v>Raindance Select S</v>
          </cell>
          <cell r="D1146" t="str">
            <v xml:space="preserve">Raindance Select S 120  EcoSmart 9 l/min / Unica Comfort shower set 0.90 m </v>
          </cell>
          <cell r="E1146" t="str">
            <v>white/chrome</v>
          </cell>
          <cell r="F1146">
            <v>257.5</v>
          </cell>
          <cell r="G1146" t="str">
            <v>2.6</v>
          </cell>
          <cell r="H1146" t="str">
            <v/>
          </cell>
        </row>
        <row r="1147">
          <cell r="A1147">
            <v>26324000</v>
          </cell>
          <cell r="B1147" t="str">
            <v>HG</v>
          </cell>
          <cell r="C1147" t="str">
            <v>Raindance Select S</v>
          </cell>
          <cell r="D1147" t="str">
            <v xml:space="preserve">Raindance Select S 120 / Unica Comfort shower set 1.10 m L </v>
          </cell>
          <cell r="E1147" t="str">
            <v>chrome</v>
          </cell>
          <cell r="F1147">
            <v>360.5</v>
          </cell>
          <cell r="G1147" t="str">
            <v>2.5</v>
          </cell>
          <cell r="H1147" t="str">
            <v/>
          </cell>
        </row>
        <row r="1148">
          <cell r="A1148">
            <v>26324400</v>
          </cell>
          <cell r="B1148" t="str">
            <v>HG</v>
          </cell>
          <cell r="C1148" t="str">
            <v>Raindance Select S</v>
          </cell>
          <cell r="D1148" t="str">
            <v xml:space="preserve">Raindance Select S 120 / Unica Comfort shower set 1.10 m L </v>
          </cell>
          <cell r="E1148" t="str">
            <v>white/chrome</v>
          </cell>
          <cell r="F1148">
            <v>360.5</v>
          </cell>
          <cell r="G1148" t="str">
            <v>2.5</v>
          </cell>
          <cell r="H1148" t="str">
            <v/>
          </cell>
        </row>
        <row r="1149">
          <cell r="A1149">
            <v>26325000</v>
          </cell>
          <cell r="B1149" t="str">
            <v>HG</v>
          </cell>
          <cell r="C1149" t="str">
            <v>Raindance Select S</v>
          </cell>
          <cell r="D1149" t="str">
            <v xml:space="preserve">Raindance Select S 120 EcoSmart 9 l/min / Unica Comfort shower set 1.10 m L </v>
          </cell>
          <cell r="E1149" t="str">
            <v>chrome</v>
          </cell>
          <cell r="F1149">
            <v>360.5</v>
          </cell>
          <cell r="G1149" t="str">
            <v>2.5</v>
          </cell>
          <cell r="H1149" t="str">
            <v/>
          </cell>
        </row>
        <row r="1150">
          <cell r="A1150">
            <v>26325400</v>
          </cell>
          <cell r="B1150" t="str">
            <v>HG</v>
          </cell>
          <cell r="C1150" t="str">
            <v>Raindance Select S</v>
          </cell>
          <cell r="D1150" t="str">
            <v xml:space="preserve">Raindance Select S 120 EcoSmart 9 l/min / Unica Comfort shower set 1.10 m L </v>
          </cell>
          <cell r="E1150" t="str">
            <v>white/chrome</v>
          </cell>
          <cell r="F1150">
            <v>360.5</v>
          </cell>
          <cell r="G1150" t="str">
            <v>2.5</v>
          </cell>
          <cell r="H1150" t="str">
            <v/>
          </cell>
        </row>
        <row r="1151">
          <cell r="A1151">
            <v>26326000</v>
          </cell>
          <cell r="B1151" t="str">
            <v>HG</v>
          </cell>
          <cell r="C1151" t="str">
            <v>Raindance Select S</v>
          </cell>
          <cell r="D1151" t="str">
            <v xml:space="preserve">Raindance Select S 120 / Unica Comfort shower set 1.10 m R </v>
          </cell>
          <cell r="E1151" t="str">
            <v>chrome</v>
          </cell>
          <cell r="F1151">
            <v>360.5</v>
          </cell>
          <cell r="G1151" t="str">
            <v>2.6</v>
          </cell>
          <cell r="H1151" t="str">
            <v/>
          </cell>
        </row>
        <row r="1152">
          <cell r="A1152">
            <v>26326400</v>
          </cell>
          <cell r="B1152" t="str">
            <v>HG</v>
          </cell>
          <cell r="C1152" t="str">
            <v>Raindance Select S</v>
          </cell>
          <cell r="D1152" t="str">
            <v xml:space="preserve">Raindance Select S 120 / Unica Comfort shower set 1.10 m R </v>
          </cell>
          <cell r="E1152" t="str">
            <v>white/chrome</v>
          </cell>
          <cell r="F1152">
            <v>360.5</v>
          </cell>
          <cell r="G1152" t="str">
            <v>2.6</v>
          </cell>
          <cell r="H1152" t="str">
            <v/>
          </cell>
        </row>
        <row r="1153">
          <cell r="A1153">
            <v>26327000</v>
          </cell>
          <cell r="B1153" t="str">
            <v>HG</v>
          </cell>
          <cell r="C1153" t="str">
            <v>Raindance Select S</v>
          </cell>
          <cell r="D1153" t="str">
            <v xml:space="preserve">Raindance Select S 120 EcoSmart 9 l/min / Unica Comfort shower set 1.10 m R </v>
          </cell>
          <cell r="E1153" t="str">
            <v>chrome</v>
          </cell>
          <cell r="F1153">
            <v>360.5</v>
          </cell>
          <cell r="G1153" t="str">
            <v>2.6</v>
          </cell>
          <cell r="H1153" t="str">
            <v/>
          </cell>
        </row>
        <row r="1154">
          <cell r="A1154">
            <v>26327400</v>
          </cell>
          <cell r="B1154" t="str">
            <v>HG</v>
          </cell>
          <cell r="C1154" t="str">
            <v>Raindance Select S</v>
          </cell>
          <cell r="D1154" t="str">
            <v xml:space="preserve">Raindance Select S 120 EcoSmart 9 l/min / Unica Comfort shower set 1.10 m R </v>
          </cell>
          <cell r="E1154" t="str">
            <v>white/chrome</v>
          </cell>
          <cell r="F1154">
            <v>360.5</v>
          </cell>
          <cell r="G1154" t="str">
            <v>2.6</v>
          </cell>
          <cell r="H1154" t="str">
            <v/>
          </cell>
        </row>
        <row r="1155">
          <cell r="A1155">
            <v>26328400</v>
          </cell>
          <cell r="B1155" t="str">
            <v>HG</v>
          </cell>
          <cell r="C1155" t="str">
            <v>Raindance Select S</v>
          </cell>
          <cell r="D1155" t="str">
            <v>Grab bar Comfort with shelf and shower holder</v>
          </cell>
          <cell r="E1155" t="str">
            <v>white/chrome</v>
          </cell>
          <cell r="F1155">
            <v>123.6</v>
          </cell>
          <cell r="G1155" t="str">
            <v>14.15</v>
          </cell>
          <cell r="H1155" t="str">
            <v/>
          </cell>
        </row>
        <row r="1156">
          <cell r="A1156">
            <v>26329000</v>
          </cell>
          <cell r="B1156" t="str">
            <v>HG</v>
          </cell>
          <cell r="C1156" t="str">
            <v/>
          </cell>
          <cell r="D1156" t="str">
            <v>Foot rest Comfort</v>
          </cell>
          <cell r="E1156" t="str">
            <v>chrome</v>
          </cell>
          <cell r="F1156">
            <v>133.9</v>
          </cell>
          <cell r="G1156" t="str">
            <v>14.15</v>
          </cell>
          <cell r="H1156" t="str">
            <v/>
          </cell>
        </row>
        <row r="1157">
          <cell r="A1157">
            <v>26330400</v>
          </cell>
          <cell r="B1157" t="str">
            <v>HG</v>
          </cell>
          <cell r="C1157" t="str">
            <v>Crometta</v>
          </cell>
          <cell r="D1157" t="str">
            <v>Crometta Vario hand shower</v>
          </cell>
          <cell r="E1157" t="str">
            <v>white/chrome</v>
          </cell>
          <cell r="F1157">
            <v>24.9</v>
          </cell>
          <cell r="G1157" t="str">
            <v>1.9</v>
          </cell>
          <cell r="H1157" t="str">
            <v/>
          </cell>
          <cell r="I1157" t="str">
            <v/>
          </cell>
        </row>
        <row r="1158">
          <cell r="A1158">
            <v>26331400</v>
          </cell>
          <cell r="B1158" t="str">
            <v>HG</v>
          </cell>
          <cell r="C1158" t="str">
            <v>Crometta</v>
          </cell>
          <cell r="D1158" t="str">
            <v>Crometta 1jet hand shower</v>
          </cell>
          <cell r="E1158" t="str">
            <v>white/chrome</v>
          </cell>
          <cell r="F1158">
            <v>20.6</v>
          </cell>
          <cell r="G1158" t="str">
            <v>1.9</v>
          </cell>
          <cell r="H1158" t="str">
            <v/>
          </cell>
          <cell r="I1158" t="str">
            <v/>
          </cell>
        </row>
        <row r="1159">
          <cell r="A1159">
            <v>26332400</v>
          </cell>
          <cell r="B1159" t="str">
            <v>HG</v>
          </cell>
          <cell r="C1159" t="str">
            <v>Crometta</v>
          </cell>
          <cell r="D1159" t="str">
            <v>Crometta Vario hand shower EcoSmart 9 l/min</v>
          </cell>
          <cell r="E1159" t="str">
            <v>white/chrome</v>
          </cell>
          <cell r="F1159">
            <v>24.9</v>
          </cell>
          <cell r="G1159" t="str">
            <v>1.9</v>
          </cell>
          <cell r="H1159" t="str">
            <v/>
          </cell>
          <cell r="I1159" t="str">
            <v/>
          </cell>
        </row>
        <row r="1160">
          <cell r="A1160">
            <v>26333400</v>
          </cell>
          <cell r="B1160" t="str">
            <v>HG</v>
          </cell>
          <cell r="C1160" t="str">
            <v>Crometta</v>
          </cell>
          <cell r="D1160" t="str">
            <v>Crometta 1jet hand shower EcoSmart 9 l/min</v>
          </cell>
          <cell r="E1160" t="str">
            <v>white/chrome</v>
          </cell>
          <cell r="F1160">
            <v>20.6</v>
          </cell>
          <cell r="G1160" t="str">
            <v>1.9</v>
          </cell>
          <cell r="H1160" t="str">
            <v/>
          </cell>
          <cell r="I1160" t="str">
            <v/>
          </cell>
        </row>
        <row r="1161">
          <cell r="A1161">
            <v>26334400</v>
          </cell>
          <cell r="B1161" t="str">
            <v>HG</v>
          </cell>
          <cell r="C1161" t="str">
            <v>Crometta</v>
          </cell>
          <cell r="D1161" t="str">
            <v>Crometta 1jet Green hand shower 6 l/ min</v>
          </cell>
          <cell r="E1161" t="str">
            <v>white/chrome</v>
          </cell>
          <cell r="F1161">
            <v>20.6</v>
          </cell>
          <cell r="G1161" t="str">
            <v>1.9</v>
          </cell>
          <cell r="H1161" t="str">
            <v/>
          </cell>
          <cell r="I1161" t="str">
            <v/>
          </cell>
        </row>
        <row r="1162">
          <cell r="A1162">
            <v>26336400</v>
          </cell>
          <cell r="B1162" t="str">
            <v>HG</v>
          </cell>
          <cell r="C1162" t="str">
            <v>Crometta</v>
          </cell>
          <cell r="D1162" t="str">
            <v>Crometta Vario Green hand shower 6 l/min</v>
          </cell>
          <cell r="E1162" t="str">
            <v>white/chrome</v>
          </cell>
          <cell r="F1162">
            <v>24.9</v>
          </cell>
          <cell r="G1162" t="str">
            <v>1.9</v>
          </cell>
          <cell r="H1162" t="str">
            <v/>
          </cell>
          <cell r="I1162" t="str">
            <v/>
          </cell>
        </row>
        <row r="1163">
          <cell r="A1163">
            <v>26401000</v>
          </cell>
          <cell r="B1163" t="str">
            <v>HG</v>
          </cell>
          <cell r="C1163" t="str">
            <v/>
          </cell>
          <cell r="D1163" t="str">
            <v>Unica Comfort wall bar 0.65 m</v>
          </cell>
          <cell r="E1163" t="str">
            <v>chrome</v>
          </cell>
          <cell r="F1163">
            <v>164.8</v>
          </cell>
          <cell r="G1163" t="str">
            <v>2.34</v>
          </cell>
          <cell r="H1163" t="str">
            <v/>
          </cell>
        </row>
        <row r="1164">
          <cell r="A1164">
            <v>26402000</v>
          </cell>
          <cell r="B1164" t="str">
            <v>HG</v>
          </cell>
          <cell r="C1164" t="str">
            <v/>
          </cell>
          <cell r="D1164" t="str">
            <v>Unica Comfort wall bar 0.90 m</v>
          </cell>
          <cell r="E1164" t="str">
            <v>chrome</v>
          </cell>
          <cell r="F1164">
            <v>175.1</v>
          </cell>
          <cell r="G1164" t="str">
            <v>2.34</v>
          </cell>
          <cell r="H1164" t="str">
            <v/>
          </cell>
        </row>
        <row r="1165">
          <cell r="A1165">
            <v>26403400</v>
          </cell>
          <cell r="B1165" t="str">
            <v>HG</v>
          </cell>
          <cell r="C1165" t="str">
            <v/>
          </cell>
          <cell r="D1165" t="str">
            <v xml:space="preserve">Unica Comfort wall bar 1.10 m L </v>
          </cell>
          <cell r="E1165" t="str">
            <v>white/chrome</v>
          </cell>
          <cell r="F1165">
            <v>278.10000000000002</v>
          </cell>
          <cell r="G1165" t="str">
            <v>2.33</v>
          </cell>
          <cell r="H1165" t="str">
            <v/>
          </cell>
        </row>
        <row r="1166">
          <cell r="A1166">
            <v>26404400</v>
          </cell>
          <cell r="B1166" t="str">
            <v>HG</v>
          </cell>
          <cell r="C1166" t="str">
            <v/>
          </cell>
          <cell r="D1166" t="str">
            <v xml:space="preserve">Unica Comfort wall bar 1.10 m R </v>
          </cell>
          <cell r="E1166" t="str">
            <v>white/chrome</v>
          </cell>
          <cell r="F1166">
            <v>278.10000000000002</v>
          </cell>
          <cell r="G1166" t="str">
            <v>2.34</v>
          </cell>
          <cell r="H1166" t="str">
            <v/>
          </cell>
        </row>
        <row r="1167">
          <cell r="A1167">
            <v>26410400</v>
          </cell>
          <cell r="B1167" t="str">
            <v>HG</v>
          </cell>
          <cell r="C1167" t="str">
            <v>Croma Select S</v>
          </cell>
          <cell r="D1167" t="str">
            <v>Croma Select S 1jet Porter Set 1.60 m</v>
          </cell>
          <cell r="E1167" t="str">
            <v>white/chrome</v>
          </cell>
          <cell r="F1167">
            <v>70.8</v>
          </cell>
          <cell r="G1167" t="str">
            <v>2.37</v>
          </cell>
          <cell r="H1167" t="str">
            <v/>
          </cell>
          <cell r="I1167" t="str">
            <v/>
          </cell>
        </row>
        <row r="1168">
          <cell r="A1168">
            <v>26411400</v>
          </cell>
          <cell r="B1168" t="str">
            <v>HG</v>
          </cell>
          <cell r="C1168" t="str">
            <v>Croma Select S</v>
          </cell>
          <cell r="D1168" t="str">
            <v>Croma Select S Vario Porter Set 1.60 m</v>
          </cell>
          <cell r="E1168" t="str">
            <v>white/chrome</v>
          </cell>
          <cell r="F1168">
            <v>84.1</v>
          </cell>
          <cell r="G1168" t="str">
            <v>2.37</v>
          </cell>
          <cell r="H1168" t="str">
            <v/>
          </cell>
          <cell r="I1168" t="str">
            <v/>
          </cell>
        </row>
        <row r="1169">
          <cell r="A1169">
            <v>26412400</v>
          </cell>
          <cell r="B1169" t="str">
            <v>HG</v>
          </cell>
          <cell r="C1169" t="str">
            <v>Croma Select E</v>
          </cell>
          <cell r="D1169" t="str">
            <v>Croma Select E 1jet Porter Set 1.60 m</v>
          </cell>
          <cell r="E1169" t="str">
            <v>white/chrome</v>
          </cell>
          <cell r="F1169">
            <v>70.8</v>
          </cell>
          <cell r="G1169" t="str">
            <v>2.37</v>
          </cell>
          <cell r="H1169" t="str">
            <v/>
          </cell>
          <cell r="I1169" t="str">
            <v/>
          </cell>
        </row>
        <row r="1170">
          <cell r="A1170">
            <v>26413400</v>
          </cell>
          <cell r="B1170" t="str">
            <v>HG</v>
          </cell>
          <cell r="C1170" t="str">
            <v>Croma Select E</v>
          </cell>
          <cell r="D1170" t="str">
            <v>Croma Select E Vario Porter Set 1.60 m</v>
          </cell>
          <cell r="E1170" t="str">
            <v>white/chrome</v>
          </cell>
          <cell r="F1170">
            <v>84.1</v>
          </cell>
          <cell r="G1170" t="str">
            <v>2.37</v>
          </cell>
          <cell r="H1170" t="str">
            <v/>
          </cell>
          <cell r="I1170" t="str">
            <v/>
          </cell>
        </row>
        <row r="1171">
          <cell r="A1171">
            <v>26420400</v>
          </cell>
          <cell r="B1171" t="str">
            <v>HG</v>
          </cell>
          <cell r="C1171" t="str">
            <v>Croma Select S</v>
          </cell>
          <cell r="D1171" t="str">
            <v>Croma Select S 1jet Porter Set 1.25 m</v>
          </cell>
          <cell r="E1171" t="str">
            <v>white/chrome</v>
          </cell>
          <cell r="F1171">
            <v>66.699999999999989</v>
          </cell>
          <cell r="G1171" t="str">
            <v>2.37</v>
          </cell>
          <cell r="H1171" t="str">
            <v/>
          </cell>
          <cell r="I1171" t="str">
            <v/>
          </cell>
        </row>
        <row r="1172">
          <cell r="A1172">
            <v>26421400</v>
          </cell>
          <cell r="B1172" t="str">
            <v>HG</v>
          </cell>
          <cell r="C1172" t="str">
            <v>Croma Select S</v>
          </cell>
          <cell r="D1172" t="str">
            <v>Croma Select S Vario Porter Set 1.25 m</v>
          </cell>
          <cell r="E1172" t="str">
            <v>white/chrome</v>
          </cell>
          <cell r="F1172">
            <v>80</v>
          </cell>
          <cell r="G1172" t="str">
            <v>2.37</v>
          </cell>
          <cell r="H1172" t="str">
            <v/>
          </cell>
          <cell r="I1172" t="str">
            <v/>
          </cell>
        </row>
        <row r="1173">
          <cell r="A1173">
            <v>26424400</v>
          </cell>
          <cell r="B1173" t="str">
            <v>HG</v>
          </cell>
          <cell r="C1173" t="str">
            <v>Croma Select E</v>
          </cell>
          <cell r="D1173" t="str">
            <v>Croma Select E 1jet Porter Set 1.25 m</v>
          </cell>
          <cell r="E1173" t="str">
            <v>white/chrome</v>
          </cell>
          <cell r="F1173">
            <v>66.699999999999989</v>
          </cell>
          <cell r="G1173" t="str">
            <v>2.37</v>
          </cell>
          <cell r="H1173" t="str">
            <v/>
          </cell>
          <cell r="I1173" t="str">
            <v/>
          </cell>
        </row>
        <row r="1174">
          <cell r="A1174">
            <v>26425400</v>
          </cell>
          <cell r="B1174" t="str">
            <v>HG</v>
          </cell>
          <cell r="C1174" t="str">
            <v>Croma Select E</v>
          </cell>
          <cell r="D1174" t="str">
            <v>Croma Select E Vario Porter Set 1.25 m</v>
          </cell>
          <cell r="E1174" t="str">
            <v>white/chrome</v>
          </cell>
          <cell r="F1174">
            <v>80</v>
          </cell>
          <cell r="G1174" t="str">
            <v>2.37</v>
          </cell>
          <cell r="H1174" t="str">
            <v/>
          </cell>
          <cell r="I1174" t="str">
            <v/>
          </cell>
        </row>
        <row r="1175">
          <cell r="A1175">
            <v>26431000</v>
          </cell>
          <cell r="B1175" t="str">
            <v>AX</v>
          </cell>
          <cell r="C1175" t="str">
            <v/>
          </cell>
          <cell r="D1175" t="str">
            <v>Shower arm 390 mm</v>
          </cell>
          <cell r="E1175" t="str">
            <v>chrome</v>
          </cell>
          <cell r="F1175">
            <v>250</v>
          </cell>
        </row>
        <row r="1176">
          <cell r="A1176" t="str">
            <v>26431XXX</v>
          </cell>
          <cell r="B1176" t="str">
            <v>AX</v>
          </cell>
          <cell r="D1176" t="str">
            <v>Shower arm 390 mm</v>
          </cell>
          <cell r="E1176" t="str">
            <v>Special Finishes</v>
          </cell>
          <cell r="F1176">
            <v>375</v>
          </cell>
        </row>
        <row r="1177">
          <cell r="A1177">
            <v>26432000</v>
          </cell>
          <cell r="B1177" t="str">
            <v>AX</v>
          </cell>
          <cell r="C1177" t="str">
            <v/>
          </cell>
          <cell r="D1177" t="str">
            <v>Ceiling connector 100 mm</v>
          </cell>
          <cell r="E1177" t="str">
            <v>chrome</v>
          </cell>
          <cell r="F1177">
            <v>150</v>
          </cell>
        </row>
        <row r="1178">
          <cell r="A1178" t="str">
            <v>26432XXX</v>
          </cell>
          <cell r="B1178" t="str">
            <v>AX</v>
          </cell>
          <cell r="D1178" t="str">
            <v>Ceiling connector 100 mm</v>
          </cell>
          <cell r="E1178" t="str">
            <v>Special Finishes</v>
          </cell>
          <cell r="F1178">
            <v>225</v>
          </cell>
        </row>
        <row r="1179">
          <cell r="A1179">
            <v>26433000</v>
          </cell>
          <cell r="B1179" t="str">
            <v>AX</v>
          </cell>
          <cell r="C1179" t="str">
            <v/>
          </cell>
          <cell r="D1179" t="str">
            <v>Ceiling connector 300 mm</v>
          </cell>
          <cell r="E1179" t="str">
            <v>chrome</v>
          </cell>
          <cell r="F1179">
            <v>200</v>
          </cell>
        </row>
        <row r="1180">
          <cell r="A1180" t="str">
            <v>26433XXX</v>
          </cell>
          <cell r="B1180" t="str">
            <v>AX</v>
          </cell>
          <cell r="D1180" t="str">
            <v>Ceiling connector 300 mm</v>
          </cell>
          <cell r="E1180" t="str">
            <v>Special Finishes</v>
          </cell>
          <cell r="F1180">
            <v>300</v>
          </cell>
        </row>
        <row r="1181">
          <cell r="A1181">
            <v>26442000</v>
          </cell>
          <cell r="B1181" t="str">
            <v>HG</v>
          </cell>
          <cell r="C1181" t="str">
            <v>Raindance</v>
          </cell>
          <cell r="D1181" t="str">
            <v>Raindance Rainfall 150 1jet overhead shower</v>
          </cell>
          <cell r="E1181" t="str">
            <v>chrome</v>
          </cell>
          <cell r="F1181">
            <v>273.70000000000005</v>
          </cell>
          <cell r="G1181" t="str">
            <v>4.20</v>
          </cell>
          <cell r="H1181" t="str">
            <v/>
          </cell>
          <cell r="I1181" t="str">
            <v/>
          </cell>
        </row>
        <row r="1182">
          <cell r="A1182">
            <v>26443000</v>
          </cell>
          <cell r="B1182" t="str">
            <v>HG</v>
          </cell>
          <cell r="C1182" t="str">
            <v>Raindance</v>
          </cell>
          <cell r="D1182" t="str">
            <v>Raindance Rainfall Stream 150 1jet overhead shower</v>
          </cell>
          <cell r="E1182" t="str">
            <v>chrome</v>
          </cell>
          <cell r="F1182">
            <v>273.70000000000005</v>
          </cell>
          <cell r="G1182" t="str">
            <v>4.20</v>
          </cell>
          <cell r="H1182" t="str">
            <v/>
          </cell>
          <cell r="I1182" t="str">
            <v/>
          </cell>
        </row>
        <row r="1183">
          <cell r="A1183">
            <v>26453000</v>
          </cell>
          <cell r="B1183" t="str">
            <v>HG</v>
          </cell>
          <cell r="C1183" t="str">
            <v/>
          </cell>
          <cell r="D1183" t="str">
            <v>Fixfit S wall outlet with non-return valve and synthetic joint</v>
          </cell>
          <cell r="E1183" t="str">
            <v>chrome</v>
          </cell>
          <cell r="F1183">
            <v>24.3</v>
          </cell>
          <cell r="G1183" t="str">
            <v>2.44</v>
          </cell>
          <cell r="H1183" t="str">
            <v/>
          </cell>
          <cell r="I1183" t="str">
            <v/>
          </cell>
        </row>
        <row r="1184">
          <cell r="A1184">
            <v>26455000</v>
          </cell>
          <cell r="B1184" t="str">
            <v>HG</v>
          </cell>
          <cell r="C1184" t="str">
            <v/>
          </cell>
          <cell r="D1184" t="str">
            <v>Fixfit Square wall outlet with non-return valve and synthetic joint</v>
          </cell>
          <cell r="E1184" t="str">
            <v>chrome</v>
          </cell>
          <cell r="F1184">
            <v>24.3</v>
          </cell>
          <cell r="G1184" t="str">
            <v>2.44</v>
          </cell>
          <cell r="H1184" t="str">
            <v>11.52</v>
          </cell>
          <cell r="I1184" t="str">
            <v/>
          </cell>
        </row>
        <row r="1185">
          <cell r="A1185" t="str">
            <v>26455XXX</v>
          </cell>
          <cell r="B1185" t="str">
            <v>HG</v>
          </cell>
          <cell r="C1185" t="str">
            <v/>
          </cell>
          <cell r="D1185" t="str">
            <v>Fixfit Square wall outlet with non-return valve and synthetic joint</v>
          </cell>
          <cell r="E1185" t="str">
            <v>Special Finishes</v>
          </cell>
          <cell r="F1185">
            <v>36.5</v>
          </cell>
          <cell r="G1185" t="str">
            <v/>
          </cell>
          <cell r="H1185">
            <v>11.52</v>
          </cell>
          <cell r="I1185" t="str">
            <v/>
          </cell>
        </row>
        <row r="1186">
          <cell r="A1186">
            <v>26456000</v>
          </cell>
          <cell r="B1186" t="str">
            <v>HG</v>
          </cell>
          <cell r="C1186" t="str">
            <v/>
          </cell>
          <cell r="D1186" t="str">
            <v>Fixfit Porter 300</v>
          </cell>
          <cell r="E1186" t="str">
            <v>chrome</v>
          </cell>
          <cell r="F1186">
            <v>132.9</v>
          </cell>
          <cell r="G1186" t="str">
            <v>2.43</v>
          </cell>
          <cell r="H1186" t="str">
            <v/>
          </cell>
        </row>
        <row r="1187">
          <cell r="A1187">
            <v>26456400</v>
          </cell>
          <cell r="B1187" t="str">
            <v>HG</v>
          </cell>
          <cell r="C1187" t="str">
            <v/>
          </cell>
          <cell r="D1187" t="str">
            <v>Fixfit Porter 300</v>
          </cell>
          <cell r="E1187" t="str">
            <v>white/chrome</v>
          </cell>
          <cell r="F1187">
            <v>132.9</v>
          </cell>
          <cell r="G1187" t="str">
            <v>2.43</v>
          </cell>
          <cell r="H1187" t="str">
            <v/>
          </cell>
        </row>
        <row r="1188">
          <cell r="A1188">
            <v>26457000</v>
          </cell>
          <cell r="B1188" t="str">
            <v>HG</v>
          </cell>
          <cell r="C1188" t="str">
            <v/>
          </cell>
          <cell r="D1188" t="str">
            <v>Fixfit wall outlet with non-return valve and synthetic joint</v>
          </cell>
          <cell r="E1188" t="str">
            <v>chrome</v>
          </cell>
          <cell r="F1188">
            <v>24.3</v>
          </cell>
          <cell r="G1188" t="str">
            <v>2.44</v>
          </cell>
          <cell r="H1188" t="str">
            <v>11.52</v>
          </cell>
          <cell r="I1188" t="str">
            <v/>
          </cell>
        </row>
        <row r="1189">
          <cell r="A1189" t="str">
            <v>26457XXX</v>
          </cell>
          <cell r="B1189" t="str">
            <v>HG</v>
          </cell>
          <cell r="C1189" t="str">
            <v/>
          </cell>
          <cell r="D1189" t="str">
            <v>Fixfit wall outlet with non-return valve and synthetic joint</v>
          </cell>
          <cell r="E1189" t="str">
            <v>Special Finishes</v>
          </cell>
          <cell r="F1189">
            <v>36.5</v>
          </cell>
          <cell r="G1189" t="str">
            <v/>
          </cell>
          <cell r="H1189">
            <v>11.52</v>
          </cell>
          <cell r="I1189" t="str">
            <v/>
          </cell>
        </row>
        <row r="1190">
          <cell r="A1190">
            <v>26464000</v>
          </cell>
          <cell r="B1190" t="str">
            <v>HG</v>
          </cell>
          <cell r="C1190" t="str">
            <v>Croma</v>
          </cell>
          <cell r="D1190" t="str">
            <v>Croma 220 Air 1jet overhead shower</v>
          </cell>
          <cell r="E1190" t="str">
            <v>chrome</v>
          </cell>
          <cell r="F1190">
            <v>203</v>
          </cell>
          <cell r="G1190" t="str">
            <v>4.28</v>
          </cell>
          <cell r="H1190" t="str">
            <v/>
          </cell>
          <cell r="I1190" t="str">
            <v/>
          </cell>
        </row>
        <row r="1191">
          <cell r="A1191">
            <v>26465000</v>
          </cell>
          <cell r="B1191" t="str">
            <v>HG</v>
          </cell>
          <cell r="C1191" t="str">
            <v>Croma</v>
          </cell>
          <cell r="D1191" t="str">
            <v>Croma 220 Air 1jet overhead shower EcoSmart 9 l/min</v>
          </cell>
          <cell r="E1191" t="str">
            <v>chrome</v>
          </cell>
          <cell r="F1191">
            <v>203</v>
          </cell>
          <cell r="G1191" t="str">
            <v>4.28</v>
          </cell>
          <cell r="H1191" t="str">
            <v/>
          </cell>
          <cell r="I1191" t="str">
            <v/>
          </cell>
        </row>
        <row r="1192">
          <cell r="A1192">
            <v>26466000</v>
          </cell>
          <cell r="B1192" t="str">
            <v>HG</v>
          </cell>
          <cell r="C1192" t="str">
            <v>Raindance Select</v>
          </cell>
          <cell r="D1192" t="str">
            <v>Raindance Select S 240 2jet overhead shower with shower arm 390 mm</v>
          </cell>
          <cell r="E1192" t="str">
            <v>chrome</v>
          </cell>
          <cell r="F1192">
            <v>433.8</v>
          </cell>
          <cell r="G1192" t="str">
            <v>4.13</v>
          </cell>
          <cell r="H1192" t="str">
            <v/>
          </cell>
          <cell r="I1192" t="str">
            <v/>
          </cell>
        </row>
        <row r="1193">
          <cell r="A1193">
            <v>26466400</v>
          </cell>
          <cell r="B1193" t="str">
            <v>HG</v>
          </cell>
          <cell r="C1193" t="str">
            <v>Raindance Select</v>
          </cell>
          <cell r="D1193" t="str">
            <v>Raindance Select S 240 2jet overhead shower with shower arm 390 mm</v>
          </cell>
          <cell r="E1193" t="str">
            <v>white/chrome</v>
          </cell>
          <cell r="F1193">
            <v>433.8</v>
          </cell>
          <cell r="G1193" t="str">
            <v>4.13</v>
          </cell>
          <cell r="H1193" t="str">
            <v/>
          </cell>
          <cell r="I1193" t="str">
            <v/>
          </cell>
        </row>
        <row r="1194">
          <cell r="A1194">
            <v>26467000</v>
          </cell>
          <cell r="B1194" t="str">
            <v>HG</v>
          </cell>
          <cell r="C1194" t="str">
            <v>Raindance Select</v>
          </cell>
          <cell r="D1194" t="str">
            <v>Raindance Select S 240 2jet overhead shower with ceiling connector 100 mm</v>
          </cell>
          <cell r="E1194" t="str">
            <v>chrome</v>
          </cell>
          <cell r="F1194">
            <v>396.6</v>
          </cell>
          <cell r="G1194" t="str">
            <v>4.12</v>
          </cell>
          <cell r="H1194" t="str">
            <v/>
          </cell>
          <cell r="I1194" t="str">
            <v/>
          </cell>
        </row>
        <row r="1195">
          <cell r="A1195">
            <v>26467400</v>
          </cell>
          <cell r="B1195" t="str">
            <v>HG</v>
          </cell>
          <cell r="C1195" t="str">
            <v>Raindance Select</v>
          </cell>
          <cell r="D1195" t="str">
            <v>Raindance Select S 240 2jet overhead shower with ceiling connector 100 mm</v>
          </cell>
          <cell r="E1195" t="str">
            <v>white/chrome</v>
          </cell>
          <cell r="F1195">
            <v>396.6</v>
          </cell>
          <cell r="G1195" t="str">
            <v>4.12</v>
          </cell>
          <cell r="H1195" t="str">
            <v/>
          </cell>
          <cell r="I1195" t="str">
            <v/>
          </cell>
        </row>
        <row r="1196">
          <cell r="A1196">
            <v>26468000</v>
          </cell>
          <cell r="B1196" t="str">
            <v>HG</v>
          </cell>
          <cell r="C1196" t="str">
            <v>Raindance Select</v>
          </cell>
          <cell r="D1196" t="str">
            <v>Raindance Select E 300 3jet overhead shower with shower arm 390 mm</v>
          </cell>
          <cell r="E1196" t="str">
            <v>chrome</v>
          </cell>
          <cell r="F1196">
            <v>732.30000000000007</v>
          </cell>
          <cell r="G1196" t="str">
            <v>4.10</v>
          </cell>
          <cell r="H1196" t="str">
            <v/>
          </cell>
          <cell r="I1196" t="str">
            <v/>
          </cell>
        </row>
        <row r="1197">
          <cell r="A1197">
            <v>26468400</v>
          </cell>
          <cell r="B1197" t="str">
            <v>HG</v>
          </cell>
          <cell r="C1197" t="str">
            <v>Raindance Select</v>
          </cell>
          <cell r="D1197" t="str">
            <v>Raindance Select E 300 3jet overhead shower with shower arm 390 mm</v>
          </cell>
          <cell r="E1197" t="str">
            <v>white/chrome</v>
          </cell>
          <cell r="F1197">
            <v>732.30000000000007</v>
          </cell>
          <cell r="G1197" t="str">
            <v>4.10</v>
          </cell>
          <cell r="H1197" t="str">
            <v/>
          </cell>
          <cell r="I1197" t="str">
            <v/>
          </cell>
        </row>
        <row r="1198">
          <cell r="A1198">
            <v>26469000</v>
          </cell>
          <cell r="B1198" t="str">
            <v>HG</v>
          </cell>
          <cell r="C1198" t="str">
            <v>Raindance Select</v>
          </cell>
          <cell r="D1198" t="str">
            <v>Raindance Select S 240 2jet overhead shower EcoSmart 9 l/min with ceiling connector 100 mm</v>
          </cell>
          <cell r="E1198" t="str">
            <v>chrome</v>
          </cell>
          <cell r="F1198">
            <v>396.6</v>
          </cell>
          <cell r="G1198" t="str">
            <v>4.12</v>
          </cell>
          <cell r="H1198" t="str">
            <v/>
          </cell>
          <cell r="I1198" t="str">
            <v/>
          </cell>
        </row>
        <row r="1199">
          <cell r="A1199">
            <v>26469400</v>
          </cell>
          <cell r="B1199" t="str">
            <v>HG</v>
          </cell>
          <cell r="C1199" t="str">
            <v>Raindance Select</v>
          </cell>
          <cell r="D1199" t="str">
            <v>Raindance Select S 240 2jet overhead shower EcoSmart 9 l/min with ceiling connector 100 mm</v>
          </cell>
          <cell r="E1199" t="str">
            <v>white/chrome</v>
          </cell>
          <cell r="F1199">
            <v>396.6</v>
          </cell>
          <cell r="G1199" t="str">
            <v/>
          </cell>
          <cell r="H1199" t="str">
            <v/>
          </cell>
          <cell r="I1199" t="str">
            <v>Phasing out 31 December 2017</v>
          </cell>
        </row>
        <row r="1200">
          <cell r="A1200">
            <v>26470000</v>
          </cell>
          <cell r="B1200" t="str">
            <v>HG</v>
          </cell>
          <cell r="C1200" t="str">
            <v>Raindance Select</v>
          </cell>
          <cell r="D1200" t="str">
            <v>Raindance Select S 240 2jet overhead shower EcoSmart 9 l/min with shower arm 390 mm</v>
          </cell>
          <cell r="E1200" t="str">
            <v>chrome</v>
          </cell>
          <cell r="F1200">
            <v>433.8</v>
          </cell>
          <cell r="G1200" t="str">
            <v>4.13</v>
          </cell>
          <cell r="H1200" t="str">
            <v/>
          </cell>
          <cell r="I1200" t="str">
            <v/>
          </cell>
        </row>
        <row r="1201">
          <cell r="A1201">
            <v>26470400</v>
          </cell>
          <cell r="B1201" t="str">
            <v>HG</v>
          </cell>
          <cell r="C1201" t="str">
            <v>Raindance Select</v>
          </cell>
          <cell r="D1201" t="str">
            <v>Raindance Select S 240 2jet overhead shower EcoSmart 9 l/min with shower arm 390 mm</v>
          </cell>
          <cell r="E1201" t="str">
            <v>white/chrome</v>
          </cell>
          <cell r="F1201">
            <v>433.8</v>
          </cell>
          <cell r="G1201" t="str">
            <v>4.13</v>
          </cell>
          <cell r="H1201" t="str">
            <v/>
          </cell>
          <cell r="I1201" t="str">
            <v/>
          </cell>
        </row>
        <row r="1202">
          <cell r="A1202">
            <v>26471180</v>
          </cell>
          <cell r="B1202" t="str">
            <v>HG</v>
          </cell>
          <cell r="C1202" t="str">
            <v>Raindance</v>
          </cell>
          <cell r="D1202" t="str">
            <v>Basic set for Raindance 260 x 260 mm Air 1jet overhead shower</v>
          </cell>
          <cell r="E1202" t="str">
            <v>n.a.</v>
          </cell>
          <cell r="F1202">
            <v>95.6</v>
          </cell>
          <cell r="G1202" t="str">
            <v>4.18</v>
          </cell>
          <cell r="H1202" t="str">
            <v/>
          </cell>
          <cell r="I1202" t="str">
            <v/>
          </cell>
        </row>
        <row r="1203">
          <cell r="A1203">
            <v>26472000</v>
          </cell>
          <cell r="B1203" t="str">
            <v>HG</v>
          </cell>
          <cell r="C1203" t="str">
            <v>Raindance</v>
          </cell>
          <cell r="D1203" t="str">
            <v>Raindance 260 x 260 mm Air 1jet overhead shower</v>
          </cell>
          <cell r="E1203" t="str">
            <v>chrome</v>
          </cell>
          <cell r="F1203">
            <v>417.90000000000003</v>
          </cell>
          <cell r="G1203" t="str">
            <v>4.18</v>
          </cell>
          <cell r="H1203" t="str">
            <v/>
          </cell>
          <cell r="I1203" t="str">
            <v/>
          </cell>
        </row>
        <row r="1204">
          <cell r="A1204">
            <v>26473000</v>
          </cell>
          <cell r="B1204" t="str">
            <v>HG</v>
          </cell>
          <cell r="C1204" t="str">
            <v>Croma 100</v>
          </cell>
          <cell r="D1204" t="str">
            <v>Croma 160 shower set</v>
          </cell>
          <cell r="E1204" t="str">
            <v>chrome</v>
          </cell>
          <cell r="F1204">
            <v>1168.3</v>
          </cell>
          <cell r="G1204" t="str">
            <v/>
          </cell>
          <cell r="H1204" t="str">
            <v/>
          </cell>
          <cell r="I1204" t="str">
            <v>Phasing out 31 December 2017</v>
          </cell>
        </row>
        <row r="1205">
          <cell r="A1205">
            <v>26481000</v>
          </cell>
          <cell r="B1205" t="str">
            <v>HG</v>
          </cell>
          <cell r="C1205" t="str">
            <v>Raindance</v>
          </cell>
          <cell r="D1205" t="str">
            <v>Raindance 260 x 260 mm Air 1jet overhead shower EcoSmart 9 l/min</v>
          </cell>
          <cell r="E1205" t="str">
            <v>chrome</v>
          </cell>
          <cell r="F1205">
            <v>417.90000000000003</v>
          </cell>
          <cell r="G1205" t="str">
            <v>4.18</v>
          </cell>
          <cell r="H1205" t="str">
            <v/>
          </cell>
          <cell r="I1205" t="str">
            <v/>
          </cell>
        </row>
        <row r="1206">
          <cell r="A1206">
            <v>26485000</v>
          </cell>
          <cell r="B1206" t="str">
            <v>HG</v>
          </cell>
          <cell r="C1206" t="str">
            <v/>
          </cell>
          <cell r="D1206" t="str">
            <v>Fixfit Porter E</v>
          </cell>
          <cell r="E1206" t="str">
            <v>chrome</v>
          </cell>
          <cell r="F1206">
            <v>72.099999999999994</v>
          </cell>
          <cell r="G1206" t="str">
            <v>2.42</v>
          </cell>
          <cell r="H1206" t="str">
            <v/>
          </cell>
          <cell r="I1206" t="str">
            <v/>
          </cell>
        </row>
        <row r="1207">
          <cell r="A1207">
            <v>26486000</v>
          </cell>
          <cell r="B1207" t="str">
            <v>HG</v>
          </cell>
          <cell r="C1207" t="str">
            <v/>
          </cell>
          <cell r="D1207" t="str">
            <v>Fixfit Porter Square</v>
          </cell>
          <cell r="E1207" t="str">
            <v>chrome</v>
          </cell>
          <cell r="F1207">
            <v>72.099999999999994</v>
          </cell>
          <cell r="G1207" t="str">
            <v>2.43</v>
          </cell>
          <cell r="H1207" t="str">
            <v/>
          </cell>
          <cell r="I1207" t="str">
            <v/>
          </cell>
        </row>
        <row r="1208">
          <cell r="A1208">
            <v>26487000</v>
          </cell>
          <cell r="B1208" t="str">
            <v>HG</v>
          </cell>
          <cell r="C1208" t="str">
            <v/>
          </cell>
          <cell r="D1208" t="str">
            <v>Fixfit Porter S</v>
          </cell>
          <cell r="E1208" t="str">
            <v>chrome</v>
          </cell>
          <cell r="F1208">
            <v>72.099999999999994</v>
          </cell>
          <cell r="G1208" t="str">
            <v>2.42</v>
          </cell>
          <cell r="H1208" t="str">
            <v/>
          </cell>
          <cell r="I1208" t="str">
            <v/>
          </cell>
        </row>
        <row r="1209">
          <cell r="A1209">
            <v>26503000</v>
          </cell>
          <cell r="B1209" t="str">
            <v>HG</v>
          </cell>
          <cell r="C1209" t="str">
            <v/>
          </cell>
          <cell r="D1209" t="str">
            <v>Unica'Croma wall bar 0.65 m</v>
          </cell>
          <cell r="E1209" t="str">
            <v>chrome</v>
          </cell>
          <cell r="F1209">
            <v>72</v>
          </cell>
          <cell r="G1209" t="str">
            <v>2.31</v>
          </cell>
          <cell r="H1209" t="str">
            <v/>
          </cell>
          <cell r="I1209" t="str">
            <v/>
          </cell>
        </row>
        <row r="1210">
          <cell r="A1210">
            <v>26504000</v>
          </cell>
          <cell r="B1210" t="str">
            <v>HG</v>
          </cell>
          <cell r="C1210" t="str">
            <v/>
          </cell>
          <cell r="D1210" t="str">
            <v>Unica'Croma wall bar 0.90 m</v>
          </cell>
          <cell r="E1210" t="str">
            <v>chrome</v>
          </cell>
          <cell r="F1210">
            <v>78.8</v>
          </cell>
          <cell r="G1210" t="str">
            <v>2.30</v>
          </cell>
          <cell r="H1210" t="str">
            <v/>
          </cell>
          <cell r="I1210" t="str">
            <v/>
          </cell>
        </row>
        <row r="1211">
          <cell r="A1211">
            <v>26505000</v>
          </cell>
          <cell r="B1211" t="str">
            <v>HG</v>
          </cell>
          <cell r="C1211" t="str">
            <v/>
          </cell>
          <cell r="D1211" t="str">
            <v>Unica'Croma wall bar 0.65 m without shower hose</v>
          </cell>
          <cell r="E1211" t="str">
            <v>chrome</v>
          </cell>
          <cell r="F1211">
            <v>52</v>
          </cell>
          <cell r="G1211" t="str">
            <v>2.31</v>
          </cell>
          <cell r="H1211" t="str">
            <v/>
          </cell>
          <cell r="I1211" t="str">
            <v/>
          </cell>
        </row>
        <row r="1212">
          <cell r="A1212">
            <v>26506000</v>
          </cell>
          <cell r="B1212" t="str">
            <v>HG</v>
          </cell>
          <cell r="C1212" t="str">
            <v>Croma</v>
          </cell>
          <cell r="D1212" t="str">
            <v>Unica' Croma wall bar 0.90 m without shower hose</v>
          </cell>
          <cell r="E1212" t="str">
            <v>chrome</v>
          </cell>
          <cell r="F1212">
            <v>58.6</v>
          </cell>
          <cell r="G1212" t="str">
            <v>2.30</v>
          </cell>
          <cell r="H1212" t="str">
            <v/>
          </cell>
          <cell r="I1212" t="str">
            <v/>
          </cell>
        </row>
        <row r="1213">
          <cell r="A1213">
            <v>26511000</v>
          </cell>
          <cell r="B1213" t="str">
            <v>HG</v>
          </cell>
          <cell r="C1213" t="str">
            <v>Raindance E</v>
          </cell>
          <cell r="D1213" t="str">
            <v>Casetta' E soap dish</v>
          </cell>
          <cell r="E1213" t="str">
            <v>chrome</v>
          </cell>
          <cell r="F1213">
            <v>62.4</v>
          </cell>
          <cell r="I1213" t="str">
            <v>Available from October 2017</v>
          </cell>
        </row>
        <row r="1214">
          <cell r="A1214">
            <v>26511400</v>
          </cell>
          <cell r="B1214" t="str">
            <v>HG</v>
          </cell>
          <cell r="C1214" t="str">
            <v>Raindance E</v>
          </cell>
          <cell r="D1214" t="str">
            <v>Casetta' E soap dish</v>
          </cell>
          <cell r="E1214" t="str">
            <v>white/chrome</v>
          </cell>
          <cell r="F1214">
            <v>62.4</v>
          </cell>
          <cell r="I1214" t="str">
            <v>Available from October 2017</v>
          </cell>
        </row>
        <row r="1215">
          <cell r="A1215">
            <v>26511600</v>
          </cell>
          <cell r="B1215" t="str">
            <v>HG</v>
          </cell>
          <cell r="C1215" t="str">
            <v>Raindance E</v>
          </cell>
          <cell r="D1215" t="str">
            <v>Casetta' E soap dish</v>
          </cell>
          <cell r="E1215" t="str">
            <v>black/chrome</v>
          </cell>
          <cell r="F1215">
            <v>62.4</v>
          </cell>
          <cell r="I1215" t="str">
            <v>Available from October 2017</v>
          </cell>
        </row>
        <row r="1216">
          <cell r="A1216">
            <v>26519000</v>
          </cell>
          <cell r="B1216" t="str">
            <v>HG</v>
          </cell>
          <cell r="C1216" t="str">
            <v/>
          </cell>
          <cell r="D1216" t="str">
            <v>Casetta'E soap dish</v>
          </cell>
          <cell r="E1216" t="str">
            <v>chrome</v>
          </cell>
          <cell r="F1216">
            <v>20.5</v>
          </cell>
          <cell r="G1216" t="str">
            <v>2.36</v>
          </cell>
          <cell r="H1216" t="str">
            <v/>
          </cell>
          <cell r="I1216" t="str">
            <v/>
          </cell>
        </row>
        <row r="1217">
          <cell r="A1217">
            <v>26520000</v>
          </cell>
          <cell r="B1217" t="str">
            <v>HG</v>
          </cell>
          <cell r="C1217" t="str">
            <v>Raindance Select</v>
          </cell>
          <cell r="D1217" t="str">
            <v>Raindance Select E 120 3jet hand shower</v>
          </cell>
          <cell r="E1217" t="str">
            <v>chrome</v>
          </cell>
          <cell r="F1217">
            <v>94.399999999999991</v>
          </cell>
          <cell r="G1217" t="str">
            <v>1.4</v>
          </cell>
          <cell r="H1217" t="str">
            <v/>
          </cell>
          <cell r="I1217" t="str">
            <v/>
          </cell>
        </row>
        <row r="1218">
          <cell r="A1218">
            <v>26520400</v>
          </cell>
          <cell r="B1218" t="str">
            <v>HG</v>
          </cell>
          <cell r="C1218" t="str">
            <v>Raindance Select</v>
          </cell>
          <cell r="D1218" t="str">
            <v>Raindance Select E 120 3jet hand shower</v>
          </cell>
          <cell r="E1218" t="str">
            <v>white/chrome</v>
          </cell>
          <cell r="F1218">
            <v>94.399999999999991</v>
          </cell>
          <cell r="G1218" t="str">
            <v>1.4</v>
          </cell>
          <cell r="H1218" t="str">
            <v/>
          </cell>
          <cell r="I1218" t="str">
            <v/>
          </cell>
        </row>
        <row r="1219">
          <cell r="A1219">
            <v>26521000</v>
          </cell>
          <cell r="B1219" t="str">
            <v>HG</v>
          </cell>
          <cell r="C1219" t="str">
            <v>Raindance Select</v>
          </cell>
          <cell r="D1219" t="str">
            <v>Raindance Select E 120 3jet hand shower EcoSmart 9 l/min</v>
          </cell>
          <cell r="E1219" t="str">
            <v>chrome</v>
          </cell>
          <cell r="F1219">
            <v>94.399999999999991</v>
          </cell>
          <cell r="G1219" t="str">
            <v>1.4</v>
          </cell>
          <cell r="H1219" t="str">
            <v/>
          </cell>
          <cell r="I1219" t="str">
            <v/>
          </cell>
        </row>
        <row r="1220">
          <cell r="A1220">
            <v>26521400</v>
          </cell>
          <cell r="B1220" t="str">
            <v>HG</v>
          </cell>
          <cell r="C1220" t="str">
            <v>Raindance Select</v>
          </cell>
          <cell r="D1220" t="str">
            <v>Raindance Select E 120 3jet hand shower EcoSmart 9 l/min</v>
          </cell>
          <cell r="E1220" t="str">
            <v>white/chrome</v>
          </cell>
          <cell r="F1220">
            <v>94.399999999999991</v>
          </cell>
          <cell r="G1220" t="str">
            <v>1.4</v>
          </cell>
          <cell r="H1220" t="str">
            <v/>
          </cell>
          <cell r="I1220" t="str">
            <v/>
          </cell>
        </row>
        <row r="1221">
          <cell r="A1221">
            <v>26522000</v>
          </cell>
          <cell r="B1221" t="str">
            <v>HG</v>
          </cell>
          <cell r="C1221" t="str">
            <v>Croma Select S</v>
          </cell>
          <cell r="D1221" t="str">
            <v>Croma Select S 180 2jet overhead shower</v>
          </cell>
          <cell r="E1221" t="str">
            <v>chrome</v>
          </cell>
          <cell r="F1221">
            <v>266.60000000000002</v>
          </cell>
          <cell r="G1221" t="str">
            <v>4.14</v>
          </cell>
          <cell r="H1221" t="str">
            <v/>
          </cell>
          <cell r="I1221" t="str">
            <v/>
          </cell>
        </row>
        <row r="1222">
          <cell r="A1222">
            <v>26522400</v>
          </cell>
          <cell r="B1222" t="str">
            <v>HG</v>
          </cell>
          <cell r="C1222" t="str">
            <v>Croma Select S</v>
          </cell>
          <cell r="D1222" t="str">
            <v>Croma Select S 180 2jet overhead shower</v>
          </cell>
          <cell r="E1222" t="str">
            <v>white/chrome</v>
          </cell>
          <cell r="F1222">
            <v>266.60000000000002</v>
          </cell>
          <cell r="G1222" t="str">
            <v>4.14</v>
          </cell>
          <cell r="H1222" t="str">
            <v/>
          </cell>
          <cell r="I1222" t="str">
            <v/>
          </cell>
        </row>
        <row r="1223">
          <cell r="A1223">
            <v>26523000</v>
          </cell>
          <cell r="B1223" t="str">
            <v>HG</v>
          </cell>
          <cell r="C1223" t="str">
            <v>Croma Select S</v>
          </cell>
          <cell r="D1223" t="str">
            <v>Croma Select S 180 2jet overhead shower EcoSmart 9 l/min</v>
          </cell>
          <cell r="E1223" t="str">
            <v>chrome</v>
          </cell>
          <cell r="F1223">
            <v>266.60000000000002</v>
          </cell>
          <cell r="G1223" t="str">
            <v>4.14</v>
          </cell>
          <cell r="H1223" t="str">
            <v/>
          </cell>
          <cell r="I1223" t="str">
            <v/>
          </cell>
        </row>
        <row r="1224">
          <cell r="A1224">
            <v>26523400</v>
          </cell>
          <cell r="B1224" t="str">
            <v>HG</v>
          </cell>
          <cell r="C1224" t="str">
            <v>Croma Select S</v>
          </cell>
          <cell r="D1224" t="str">
            <v>Croma Select S 180 2jet overhead shower EcoSmart 9 l/min</v>
          </cell>
          <cell r="E1224" t="str">
            <v>white/chrome</v>
          </cell>
          <cell r="F1224">
            <v>266.60000000000002</v>
          </cell>
          <cell r="G1224" t="str">
            <v>4.14</v>
          </cell>
          <cell r="H1224" t="str">
            <v/>
          </cell>
          <cell r="I1224" t="str">
            <v/>
          </cell>
        </row>
        <row r="1225">
          <cell r="A1225">
            <v>26524000</v>
          </cell>
          <cell r="B1225" t="str">
            <v>HG</v>
          </cell>
          <cell r="C1225" t="str">
            <v>Croma Select E</v>
          </cell>
          <cell r="D1225" t="str">
            <v>Croma Select E 180 2jet overhead shower</v>
          </cell>
          <cell r="E1225" t="str">
            <v>chrome</v>
          </cell>
          <cell r="F1225">
            <v>266.60000000000002</v>
          </cell>
          <cell r="G1225" t="str">
            <v>4.13</v>
          </cell>
          <cell r="H1225" t="str">
            <v/>
          </cell>
          <cell r="I1225" t="str">
            <v/>
          </cell>
        </row>
        <row r="1226">
          <cell r="A1226">
            <v>26524400</v>
          </cell>
          <cell r="B1226" t="str">
            <v>HG</v>
          </cell>
          <cell r="C1226" t="str">
            <v>Croma Select E</v>
          </cell>
          <cell r="D1226" t="str">
            <v>Croma Select E 180 2jet overhead shower</v>
          </cell>
          <cell r="E1226" t="str">
            <v>white/chrome</v>
          </cell>
          <cell r="F1226">
            <v>266.60000000000002</v>
          </cell>
          <cell r="G1226" t="str">
            <v>4.13</v>
          </cell>
          <cell r="H1226" t="str">
            <v/>
          </cell>
          <cell r="I1226" t="str">
            <v/>
          </cell>
        </row>
        <row r="1227">
          <cell r="A1227">
            <v>26528000</v>
          </cell>
          <cell r="B1227" t="str">
            <v>HG</v>
          </cell>
          <cell r="C1227" t="str">
            <v>Croma Select E</v>
          </cell>
          <cell r="D1227" t="str">
            <v>Croma Select E 180 2jet EcoSmart 9 l/min overhead shower</v>
          </cell>
          <cell r="E1227" t="str">
            <v>chrome</v>
          </cell>
          <cell r="F1227">
            <v>266.60000000000002</v>
          </cell>
          <cell r="G1227" t="str">
            <v>4.13</v>
          </cell>
          <cell r="H1227" t="str">
            <v/>
          </cell>
          <cell r="I1227" t="str">
            <v/>
          </cell>
        </row>
        <row r="1228">
          <cell r="A1228">
            <v>26528400</v>
          </cell>
          <cell r="B1228" t="str">
            <v>HG</v>
          </cell>
          <cell r="C1228" t="str">
            <v>Croma Select E</v>
          </cell>
          <cell r="D1228" t="str">
            <v>Croma Select E 180 2jet EcoSmart 9 l/min overhead shower</v>
          </cell>
          <cell r="E1228" t="str">
            <v>white/chrome</v>
          </cell>
          <cell r="F1228">
            <v>266.60000000000002</v>
          </cell>
          <cell r="G1228" t="str">
            <v>4.13</v>
          </cell>
          <cell r="H1228" t="str">
            <v/>
          </cell>
          <cell r="I1228" t="str">
            <v/>
          </cell>
        </row>
        <row r="1229">
          <cell r="A1229">
            <v>26530000</v>
          </cell>
          <cell r="B1229" t="str">
            <v>HG</v>
          </cell>
          <cell r="C1229" t="str">
            <v>Raindance Select</v>
          </cell>
          <cell r="D1229" t="str">
            <v>Raindance Select S 120 3jet hand shower</v>
          </cell>
          <cell r="E1229" t="str">
            <v>chrome</v>
          </cell>
          <cell r="F1229">
            <v>101.8</v>
          </cell>
          <cell r="G1229" t="str">
            <v>1.5</v>
          </cell>
          <cell r="H1229" t="str">
            <v/>
          </cell>
          <cell r="I1229" t="str">
            <v/>
          </cell>
        </row>
        <row r="1230">
          <cell r="A1230" t="str">
            <v>26530XXX</v>
          </cell>
          <cell r="B1230" t="str">
            <v>HG</v>
          </cell>
          <cell r="C1230" t="str">
            <v>Raindance Select</v>
          </cell>
          <cell r="D1230" t="str">
            <v>Raindance Select S 120 3jet hand shower</v>
          </cell>
          <cell r="E1230" t="str">
            <v>Special Finishes</v>
          </cell>
          <cell r="F1230">
            <v>152.69999999999999</v>
          </cell>
        </row>
        <row r="1231">
          <cell r="A1231">
            <v>26530400</v>
          </cell>
          <cell r="B1231" t="str">
            <v>HG</v>
          </cell>
          <cell r="C1231" t="str">
            <v>Raindance Select</v>
          </cell>
          <cell r="D1231" t="str">
            <v>Raindance Select S 120 3jet hand shower</v>
          </cell>
          <cell r="E1231" t="str">
            <v>white/chrome</v>
          </cell>
          <cell r="F1231">
            <v>101.8</v>
          </cell>
          <cell r="G1231" t="str">
            <v>1.5</v>
          </cell>
          <cell r="H1231" t="str">
            <v/>
          </cell>
          <cell r="I1231" t="str">
            <v/>
          </cell>
        </row>
        <row r="1232">
          <cell r="A1232">
            <v>26531000</v>
          </cell>
          <cell r="B1232" t="str">
            <v>HG</v>
          </cell>
          <cell r="C1232" t="str">
            <v>Raindance Select</v>
          </cell>
          <cell r="D1232" t="str">
            <v>Raindance Select S 120 3jet hand shower EcoSmart 9 l/min</v>
          </cell>
          <cell r="E1232" t="str">
            <v>chrome</v>
          </cell>
          <cell r="F1232">
            <v>101.8</v>
          </cell>
          <cell r="G1232" t="str">
            <v>1.5</v>
          </cell>
          <cell r="H1232" t="str">
            <v/>
          </cell>
          <cell r="I1232" t="str">
            <v/>
          </cell>
        </row>
        <row r="1233">
          <cell r="A1233">
            <v>26531400</v>
          </cell>
          <cell r="B1233" t="str">
            <v>HG</v>
          </cell>
          <cell r="C1233" t="str">
            <v>Raindance Select</v>
          </cell>
          <cell r="D1233" t="str">
            <v>Raindance Select S 120 3jet hand shower EcoSmart 9 l/min</v>
          </cell>
          <cell r="E1233" t="str">
            <v>white/chrome</v>
          </cell>
          <cell r="F1233">
            <v>101.8</v>
          </cell>
          <cell r="G1233" t="str">
            <v>1.5</v>
          </cell>
          <cell r="H1233" t="str">
            <v/>
          </cell>
          <cell r="I1233" t="str">
            <v/>
          </cell>
        </row>
        <row r="1234">
          <cell r="A1234">
            <v>26532400</v>
          </cell>
          <cell r="B1234" t="str">
            <v>HG</v>
          </cell>
          <cell r="C1234" t="str">
            <v>Crometta</v>
          </cell>
          <cell r="D1234" t="str">
            <v xml:space="preserve">Crometta Vario Shower Set 0.65 m </v>
          </cell>
          <cell r="E1234" t="str">
            <v>white/chrome</v>
          </cell>
          <cell r="F1234">
            <v>55</v>
          </cell>
          <cell r="G1234" t="str">
            <v>2.21</v>
          </cell>
          <cell r="H1234" t="str">
            <v/>
          </cell>
          <cell r="I1234" t="str">
            <v/>
          </cell>
        </row>
        <row r="1235">
          <cell r="A1235">
            <v>26533400</v>
          </cell>
          <cell r="B1235" t="str">
            <v>HG</v>
          </cell>
          <cell r="C1235" t="str">
            <v>Crometta</v>
          </cell>
          <cell r="D1235" t="str">
            <v xml:space="preserve">Crometta 1jet shower set 0.65 m </v>
          </cell>
          <cell r="E1235" t="str">
            <v>white/chrome</v>
          </cell>
          <cell r="F1235">
            <v>52.6</v>
          </cell>
          <cell r="G1235" t="str">
            <v>2.22</v>
          </cell>
          <cell r="H1235" t="str">
            <v/>
          </cell>
          <cell r="I1235" t="str">
            <v/>
          </cell>
        </row>
        <row r="1236">
          <cell r="A1236">
            <v>26534400</v>
          </cell>
          <cell r="B1236" t="str">
            <v>HG</v>
          </cell>
          <cell r="C1236" t="str">
            <v>Crometta</v>
          </cell>
          <cell r="D1236" t="str">
            <v xml:space="preserve">Crometta Vario EcoSmart 9 l/min Shower Set 0.65 m </v>
          </cell>
          <cell r="E1236" t="str">
            <v>white/chrome</v>
          </cell>
          <cell r="F1236">
            <v>55</v>
          </cell>
          <cell r="G1236" t="str">
            <v>2.21</v>
          </cell>
          <cell r="H1236" t="str">
            <v/>
          </cell>
          <cell r="I1236" t="str">
            <v/>
          </cell>
        </row>
        <row r="1237">
          <cell r="A1237">
            <v>26535400</v>
          </cell>
          <cell r="B1237" t="str">
            <v>HG</v>
          </cell>
          <cell r="C1237" t="str">
            <v>Crometta</v>
          </cell>
          <cell r="D1237" t="str">
            <v xml:space="preserve">Crometta 1jet EcoSmart 9 l/min shower set 0.65 m </v>
          </cell>
          <cell r="E1237" t="str">
            <v>white/chrome</v>
          </cell>
          <cell r="F1237">
            <v>52.6</v>
          </cell>
          <cell r="G1237" t="str">
            <v>2.22</v>
          </cell>
          <cell r="H1237" t="str">
            <v/>
          </cell>
          <cell r="I1237" t="str">
            <v/>
          </cell>
        </row>
        <row r="1238">
          <cell r="A1238">
            <v>26536400</v>
          </cell>
          <cell r="B1238" t="str">
            <v>HG</v>
          </cell>
          <cell r="C1238" t="str">
            <v>Crometta</v>
          </cell>
          <cell r="D1238" t="str">
            <v>Crometta Vario Shower Set 0.90 m</v>
          </cell>
          <cell r="E1238" t="str">
            <v>white/chrome</v>
          </cell>
          <cell r="F1238">
            <v>61</v>
          </cell>
          <cell r="G1238" t="str">
            <v>2.20</v>
          </cell>
          <cell r="H1238" t="str">
            <v/>
          </cell>
          <cell r="I1238" t="str">
            <v/>
          </cell>
        </row>
        <row r="1239">
          <cell r="A1239">
            <v>26537400</v>
          </cell>
          <cell r="B1239" t="str">
            <v>HG</v>
          </cell>
          <cell r="C1239" t="str">
            <v>Crometta</v>
          </cell>
          <cell r="D1239" t="str">
            <v xml:space="preserve">Crometta 1jet Shower Set 0.90 m </v>
          </cell>
          <cell r="E1239" t="str">
            <v>white/chrome</v>
          </cell>
          <cell r="F1239">
            <v>58.6</v>
          </cell>
          <cell r="G1239" t="str">
            <v>2.22</v>
          </cell>
          <cell r="H1239" t="str">
            <v/>
          </cell>
          <cell r="I1239" t="str">
            <v/>
          </cell>
        </row>
        <row r="1240">
          <cell r="A1240">
            <v>26538400</v>
          </cell>
          <cell r="B1240" t="str">
            <v>HG</v>
          </cell>
          <cell r="C1240" t="str">
            <v>Crometta</v>
          </cell>
          <cell r="D1240" t="str">
            <v>Crometta Vario EcoSmart 9 l/min Shower Set 0.90 m</v>
          </cell>
          <cell r="E1240" t="str">
            <v>white/chrome</v>
          </cell>
          <cell r="F1240">
            <v>61</v>
          </cell>
          <cell r="G1240" t="str">
            <v>2.20</v>
          </cell>
          <cell r="H1240" t="str">
            <v/>
          </cell>
          <cell r="I1240" t="str">
            <v/>
          </cell>
        </row>
        <row r="1241">
          <cell r="A1241">
            <v>26539400</v>
          </cell>
          <cell r="B1241" t="str">
            <v>HG</v>
          </cell>
          <cell r="C1241" t="str">
            <v>Crometta</v>
          </cell>
          <cell r="D1241" t="str">
            <v xml:space="preserve">Crometta 1jet EcoSmart 9 l/min Shower Set 0.90 m </v>
          </cell>
          <cell r="E1241" t="str">
            <v>white/chrome</v>
          </cell>
          <cell r="F1241">
            <v>58.6</v>
          </cell>
          <cell r="G1241" t="str">
            <v>2.22</v>
          </cell>
          <cell r="H1241" t="str">
            <v/>
          </cell>
          <cell r="I1241" t="str">
            <v/>
          </cell>
        </row>
        <row r="1242">
          <cell r="A1242">
            <v>26550000</v>
          </cell>
          <cell r="B1242" t="str">
            <v>HG</v>
          </cell>
          <cell r="C1242" t="str">
            <v>Raindance Select</v>
          </cell>
          <cell r="D1242" t="str">
            <v>Raindance Select E 150 3jet hand shower</v>
          </cell>
          <cell r="E1242" t="str">
            <v>chrome</v>
          </cell>
          <cell r="F1242">
            <v>126.39999999999999</v>
          </cell>
          <cell r="G1242" t="str">
            <v>1.4</v>
          </cell>
          <cell r="H1242" t="str">
            <v/>
          </cell>
          <cell r="I1242" t="str">
            <v/>
          </cell>
        </row>
        <row r="1243">
          <cell r="A1243">
            <v>26550400</v>
          </cell>
          <cell r="B1243" t="str">
            <v>HG</v>
          </cell>
          <cell r="C1243" t="str">
            <v>Raindance Select</v>
          </cell>
          <cell r="D1243" t="str">
            <v>Raindance Select E 150 3jet hand shower</v>
          </cell>
          <cell r="E1243" t="str">
            <v>white/chrome</v>
          </cell>
          <cell r="F1243">
            <v>126.39999999999999</v>
          </cell>
          <cell r="G1243" t="str">
            <v>1.4</v>
          </cell>
          <cell r="H1243" t="str">
            <v/>
          </cell>
          <cell r="I1243" t="str">
            <v/>
          </cell>
        </row>
        <row r="1244">
          <cell r="A1244">
            <v>26551000</v>
          </cell>
          <cell r="B1244" t="str">
            <v>HG</v>
          </cell>
          <cell r="C1244" t="str">
            <v>Raindance Select</v>
          </cell>
          <cell r="D1244" t="str">
            <v>Raindance Select E 150 3jet hand shower EcoSmart 9 l/min</v>
          </cell>
          <cell r="E1244" t="str">
            <v>chrome</v>
          </cell>
          <cell r="F1244">
            <v>126.39999999999999</v>
          </cell>
          <cell r="G1244" t="str">
            <v>1.4</v>
          </cell>
          <cell r="H1244" t="str">
            <v/>
          </cell>
          <cell r="I1244" t="str">
            <v/>
          </cell>
        </row>
        <row r="1245">
          <cell r="A1245">
            <v>26551400</v>
          </cell>
          <cell r="B1245" t="str">
            <v>HG</v>
          </cell>
          <cell r="C1245" t="str">
            <v>Raindance Select</v>
          </cell>
          <cell r="D1245" t="str">
            <v>Raindance Select E 150 3jet hand shower EcoSmart 9 l/min</v>
          </cell>
          <cell r="E1245" t="str">
            <v>white/chrome</v>
          </cell>
          <cell r="F1245">
            <v>126.39999999999999</v>
          </cell>
          <cell r="G1245" t="str">
            <v>1.4</v>
          </cell>
          <cell r="H1245" t="str">
            <v/>
          </cell>
          <cell r="I1245" t="str">
            <v/>
          </cell>
        </row>
        <row r="1246">
          <cell r="A1246">
            <v>26553400</v>
          </cell>
          <cell r="B1246" t="str">
            <v>HG</v>
          </cell>
          <cell r="C1246" t="str">
            <v>Crometta</v>
          </cell>
          <cell r="D1246" t="str">
            <v>Crometta Vario Shower Set 0.65 m with Casetta</v>
          </cell>
          <cell r="E1246" t="str">
            <v>white/chrome</v>
          </cell>
          <cell r="F1246">
            <v>58.6</v>
          </cell>
          <cell r="G1246" t="str">
            <v>2.21</v>
          </cell>
          <cell r="H1246" t="str">
            <v/>
          </cell>
          <cell r="I1246" t="str">
            <v/>
          </cell>
        </row>
        <row r="1247">
          <cell r="A1247">
            <v>26554400</v>
          </cell>
          <cell r="B1247" t="str">
            <v>HG</v>
          </cell>
          <cell r="C1247" t="str">
            <v>Crometta</v>
          </cell>
          <cell r="D1247" t="str">
            <v xml:space="preserve">Crometta 1jet Green 6 l/min shower set 0.65 m </v>
          </cell>
          <cell r="E1247" t="str">
            <v>white/chrome</v>
          </cell>
          <cell r="F1247">
            <v>52.6</v>
          </cell>
          <cell r="G1247" t="str">
            <v>2.22</v>
          </cell>
          <cell r="H1247" t="str">
            <v/>
          </cell>
          <cell r="I1247" t="str">
            <v/>
          </cell>
        </row>
        <row r="1248">
          <cell r="A1248">
            <v>26555400</v>
          </cell>
          <cell r="B1248" t="str">
            <v>HG</v>
          </cell>
          <cell r="C1248" t="str">
            <v>Crometta</v>
          </cell>
          <cell r="D1248" t="str">
            <v xml:space="preserve">Crometta Vario Green 6 l/min shower set 0.65 m </v>
          </cell>
          <cell r="E1248" t="str">
            <v>white/chrome</v>
          </cell>
          <cell r="F1248">
            <v>55</v>
          </cell>
          <cell r="G1248" t="str">
            <v>2.21</v>
          </cell>
          <cell r="H1248" t="str">
            <v/>
          </cell>
          <cell r="I1248" t="str">
            <v/>
          </cell>
        </row>
        <row r="1249">
          <cell r="A1249">
            <v>26560400</v>
          </cell>
          <cell r="B1249" t="str">
            <v>HG</v>
          </cell>
          <cell r="C1249" t="str">
            <v>Croma Select S</v>
          </cell>
          <cell r="D1249" t="str">
            <v>Croma Select S Multi Shower Set 0.65 m</v>
          </cell>
          <cell r="E1249" t="str">
            <v>white/chrome</v>
          </cell>
          <cell r="F1249">
            <v>135.19999999999999</v>
          </cell>
          <cell r="G1249" t="str">
            <v>2.10</v>
          </cell>
          <cell r="H1249" t="str">
            <v/>
          </cell>
          <cell r="I1249" t="str">
            <v/>
          </cell>
        </row>
        <row r="1250">
          <cell r="A1250">
            <v>26561400</v>
          </cell>
          <cell r="B1250" t="str">
            <v>HG</v>
          </cell>
          <cell r="C1250" t="str">
            <v>Croma Select S</v>
          </cell>
          <cell r="D1250" t="str">
            <v xml:space="preserve">Croma Select S Multi EcoSmart 9 l/min shower set 0.65 m </v>
          </cell>
          <cell r="E1250" t="str">
            <v>white/chrome</v>
          </cell>
          <cell r="F1250">
            <v>135.19999999999999</v>
          </cell>
          <cell r="G1250" t="str">
            <v>2.10</v>
          </cell>
          <cell r="H1250" t="str">
            <v/>
          </cell>
          <cell r="I1250" t="str">
            <v/>
          </cell>
        </row>
        <row r="1251">
          <cell r="A1251">
            <v>26562400</v>
          </cell>
          <cell r="B1251" t="str">
            <v>HG</v>
          </cell>
          <cell r="C1251" t="str">
            <v>Croma Select S</v>
          </cell>
          <cell r="D1251" t="str">
            <v>Croma Select S Vario Shower Set 0.65 m</v>
          </cell>
          <cell r="E1251" t="str">
            <v>white/chrome</v>
          </cell>
          <cell r="F1251">
            <v>118.69999999999999</v>
          </cell>
          <cell r="G1251" t="str">
            <v>2.11</v>
          </cell>
          <cell r="H1251" t="str">
            <v/>
          </cell>
          <cell r="I1251" t="str">
            <v/>
          </cell>
        </row>
        <row r="1252">
          <cell r="A1252">
            <v>26563400</v>
          </cell>
          <cell r="B1252" t="str">
            <v>HG</v>
          </cell>
          <cell r="C1252" t="str">
            <v>Croma Select S</v>
          </cell>
          <cell r="D1252" t="str">
            <v>Croma Select S Vario EcoSmart 9 l/min Shower Set 0.65 m</v>
          </cell>
          <cell r="E1252" t="str">
            <v>white/chrome</v>
          </cell>
          <cell r="F1252">
            <v>118.69999999999999</v>
          </cell>
          <cell r="G1252" t="str">
            <v>2.11</v>
          </cell>
          <cell r="H1252" t="str">
            <v/>
          </cell>
          <cell r="I1252" t="str">
            <v/>
          </cell>
        </row>
        <row r="1253">
          <cell r="A1253">
            <v>26564400</v>
          </cell>
          <cell r="B1253" t="str">
            <v>HG</v>
          </cell>
          <cell r="C1253" t="str">
            <v>Croma Select S</v>
          </cell>
          <cell r="D1253" t="str">
            <v>Croma Select S 1jet Shower Set 0.65 m</v>
          </cell>
          <cell r="E1253" t="str">
            <v>white/chrome</v>
          </cell>
          <cell r="F1253">
            <v>105.39999999999999</v>
          </cell>
          <cell r="G1253" t="str">
            <v>2.12</v>
          </cell>
          <cell r="H1253" t="str">
            <v/>
          </cell>
          <cell r="I1253" t="str">
            <v/>
          </cell>
        </row>
        <row r="1254">
          <cell r="A1254">
            <v>26565400</v>
          </cell>
          <cell r="B1254" t="str">
            <v>HG</v>
          </cell>
          <cell r="C1254" t="str">
            <v>Croma Select S</v>
          </cell>
          <cell r="D1254" t="str">
            <v xml:space="preserve">Croma Select S 1jet EcoSmart 9 l/min shower set 0.65 m </v>
          </cell>
          <cell r="E1254" t="str">
            <v>white/chrome</v>
          </cell>
          <cell r="F1254">
            <v>105.39999999999999</v>
          </cell>
          <cell r="G1254" t="str">
            <v>2.12</v>
          </cell>
          <cell r="H1254" t="str">
            <v/>
          </cell>
          <cell r="I1254" t="str">
            <v/>
          </cell>
        </row>
        <row r="1255">
          <cell r="A1255">
            <v>26566400</v>
          </cell>
          <cell r="B1255" t="str">
            <v>HG</v>
          </cell>
          <cell r="C1255" t="str">
            <v>Croma Select S</v>
          </cell>
          <cell r="D1255" t="str">
            <v xml:space="preserve">Croma Select S Vario Shower Set 0.65 m with Casetta </v>
          </cell>
          <cell r="E1255" t="str">
            <v>white/chrome</v>
          </cell>
          <cell r="F1255">
            <v>125.39999999999999</v>
          </cell>
          <cell r="G1255" t="str">
            <v>2.12</v>
          </cell>
          <cell r="H1255" t="str">
            <v/>
          </cell>
          <cell r="I1255" t="str">
            <v/>
          </cell>
        </row>
        <row r="1256">
          <cell r="A1256">
            <v>26567400</v>
          </cell>
          <cell r="B1256" t="str">
            <v>HG</v>
          </cell>
          <cell r="C1256" t="str">
            <v>Crometta</v>
          </cell>
          <cell r="D1256" t="str">
            <v>Crometta 1jet Porter Set 1.60 m</v>
          </cell>
          <cell r="E1256" t="str">
            <v>white/chrome</v>
          </cell>
          <cell r="F1256">
            <v>40.200000000000003</v>
          </cell>
          <cell r="G1256" t="str">
            <v>2.39</v>
          </cell>
          <cell r="H1256" t="str">
            <v/>
          </cell>
          <cell r="I1256" t="str">
            <v/>
          </cell>
        </row>
        <row r="1257">
          <cell r="A1257">
            <v>26568400</v>
          </cell>
          <cell r="B1257" t="str">
            <v>HG</v>
          </cell>
          <cell r="C1257" t="str">
            <v>Crometta</v>
          </cell>
          <cell r="D1257" t="str">
            <v>Crometta 1jet EcoSmart 9 l/min Porter Set 1.25 m</v>
          </cell>
          <cell r="E1257" t="str">
            <v>white/chrome</v>
          </cell>
          <cell r="F1257">
            <v>37.799999999999997</v>
          </cell>
          <cell r="G1257" t="str">
            <v>2.39</v>
          </cell>
          <cell r="H1257" t="str">
            <v/>
          </cell>
          <cell r="I1257" t="str">
            <v/>
          </cell>
        </row>
        <row r="1258">
          <cell r="A1258">
            <v>26569400</v>
          </cell>
          <cell r="B1258" t="str">
            <v>HG</v>
          </cell>
          <cell r="C1258" t="str">
            <v>Crometta</v>
          </cell>
          <cell r="D1258" t="str">
            <v>Crometta 1jet EcoSmart 9 l/min Porter Set 1.60 m</v>
          </cell>
          <cell r="E1258" t="str">
            <v>white/chrome</v>
          </cell>
          <cell r="F1258">
            <v>40.200000000000003</v>
          </cell>
          <cell r="G1258" t="str">
            <v>2.39</v>
          </cell>
          <cell r="H1258" t="str">
            <v/>
          </cell>
          <cell r="I1258" t="str">
            <v/>
          </cell>
        </row>
        <row r="1259">
          <cell r="A1259">
            <v>26570400</v>
          </cell>
          <cell r="B1259" t="str">
            <v>HG</v>
          </cell>
          <cell r="C1259" t="str">
            <v>Croma Select S</v>
          </cell>
          <cell r="D1259" t="str">
            <v>Croma Select S Multi Shower Set 0.90 m</v>
          </cell>
          <cell r="E1259" t="str">
            <v>white/chrome</v>
          </cell>
          <cell r="F1259">
            <v>141.9</v>
          </cell>
          <cell r="G1259" t="str">
            <v>2.10</v>
          </cell>
          <cell r="H1259" t="str">
            <v/>
          </cell>
          <cell r="I1259" t="str">
            <v/>
          </cell>
        </row>
        <row r="1260">
          <cell r="A1260">
            <v>26571400</v>
          </cell>
          <cell r="B1260" t="str">
            <v>HG</v>
          </cell>
          <cell r="C1260" t="str">
            <v>Croma Select S</v>
          </cell>
          <cell r="D1260" t="str">
            <v>Croma Select S Multi EcoSmart 9 l/min shower set 0.90 m</v>
          </cell>
          <cell r="E1260" t="str">
            <v>white/chrome</v>
          </cell>
          <cell r="F1260">
            <v>141.9</v>
          </cell>
          <cell r="G1260" t="str">
            <v>2.10</v>
          </cell>
          <cell r="H1260" t="str">
            <v/>
          </cell>
          <cell r="I1260" t="str">
            <v/>
          </cell>
        </row>
        <row r="1261">
          <cell r="A1261">
            <v>26572400</v>
          </cell>
          <cell r="B1261" t="str">
            <v>HG</v>
          </cell>
          <cell r="C1261" t="str">
            <v>Croma Select S</v>
          </cell>
          <cell r="D1261" t="str">
            <v>Croma Select S Vario Shower Set 0.90 m</v>
          </cell>
          <cell r="E1261" t="str">
            <v>white/chrome</v>
          </cell>
          <cell r="F1261">
            <v>125.39999999999999</v>
          </cell>
          <cell r="G1261" t="str">
            <v>2.11</v>
          </cell>
          <cell r="H1261" t="str">
            <v/>
          </cell>
          <cell r="I1261" t="str">
            <v/>
          </cell>
        </row>
        <row r="1262">
          <cell r="A1262">
            <v>26573400</v>
          </cell>
          <cell r="B1262" t="str">
            <v>HG</v>
          </cell>
          <cell r="C1262" t="str">
            <v>Croma Select S</v>
          </cell>
          <cell r="D1262" t="str">
            <v>Croma Select S Vario EcoSmart 9 l/min shower set 0.90 m</v>
          </cell>
          <cell r="E1262" t="str">
            <v>white/chrome</v>
          </cell>
          <cell r="F1262">
            <v>125.39999999999999</v>
          </cell>
          <cell r="G1262" t="str">
            <v>2.11</v>
          </cell>
          <cell r="H1262" t="str">
            <v/>
          </cell>
          <cell r="I1262" t="str">
            <v/>
          </cell>
        </row>
        <row r="1263">
          <cell r="A1263">
            <v>26574400</v>
          </cell>
          <cell r="B1263" t="str">
            <v>HG</v>
          </cell>
          <cell r="C1263" t="str">
            <v>Croma Select S</v>
          </cell>
          <cell r="D1263" t="str">
            <v>Croma Select S 1jet Shower Set 0.90 m</v>
          </cell>
          <cell r="E1263" t="str">
            <v>white/chrome</v>
          </cell>
          <cell r="F1263">
            <v>112.1</v>
          </cell>
          <cell r="G1263" t="str">
            <v>2.12</v>
          </cell>
          <cell r="H1263" t="str">
            <v/>
          </cell>
          <cell r="I1263" t="str">
            <v/>
          </cell>
        </row>
        <row r="1264">
          <cell r="A1264">
            <v>26575400</v>
          </cell>
          <cell r="B1264" t="str">
            <v>HG</v>
          </cell>
          <cell r="C1264" t="str">
            <v>Croma Select S</v>
          </cell>
          <cell r="D1264" t="str">
            <v>Croma Select S 1jet EcoSmart 9 l/min Shower Set 0.90 m</v>
          </cell>
          <cell r="E1264" t="str">
            <v>white/chrome</v>
          </cell>
          <cell r="F1264">
            <v>112.1</v>
          </cell>
          <cell r="G1264" t="str">
            <v>2.12</v>
          </cell>
          <cell r="H1264" t="str">
            <v/>
          </cell>
          <cell r="I1264" t="str">
            <v/>
          </cell>
        </row>
        <row r="1265">
          <cell r="A1265">
            <v>26576000</v>
          </cell>
          <cell r="B1265" t="str">
            <v>HG</v>
          </cell>
          <cell r="C1265" t="str">
            <v>Crometta 100</v>
          </cell>
          <cell r="D1265" t="str">
            <v>Crometta 160 1jet overhead shower LowPressure min 0.2 bar</v>
          </cell>
          <cell r="E1265" t="str">
            <v>chrome</v>
          </cell>
          <cell r="F1265">
            <v>158.5</v>
          </cell>
          <cell r="G1265" t="str">
            <v>4.30</v>
          </cell>
          <cell r="H1265" t="str">
            <v/>
          </cell>
          <cell r="I1265" t="str">
            <v/>
          </cell>
        </row>
        <row r="1266">
          <cell r="A1266">
            <v>26576400</v>
          </cell>
          <cell r="B1266" t="str">
            <v>HG</v>
          </cell>
          <cell r="C1266" t="str">
            <v>Crometta 100</v>
          </cell>
          <cell r="D1266" t="str">
            <v>Crometta 160 1jet overhead shower LowPressure min 0.2 bar</v>
          </cell>
          <cell r="E1266" t="str">
            <v>white/chrome</v>
          </cell>
          <cell r="F1266">
            <v>158.5</v>
          </cell>
          <cell r="G1266" t="str">
            <v>4.30</v>
          </cell>
          <cell r="H1266" t="str">
            <v/>
          </cell>
          <cell r="I1266" t="str">
            <v/>
          </cell>
        </row>
        <row r="1267">
          <cell r="A1267">
            <v>26577000</v>
          </cell>
          <cell r="B1267" t="str">
            <v>HG</v>
          </cell>
          <cell r="C1267" t="str">
            <v>Crometta 100</v>
          </cell>
          <cell r="D1267" t="str">
            <v>Crometta 160 1jet overhead shower</v>
          </cell>
          <cell r="E1267" t="str">
            <v>chrome</v>
          </cell>
          <cell r="F1267">
            <v>158.5</v>
          </cell>
          <cell r="G1267" t="str">
            <v>4.30</v>
          </cell>
          <cell r="H1267" t="str">
            <v/>
          </cell>
          <cell r="I1267" t="str">
            <v/>
          </cell>
        </row>
        <row r="1268">
          <cell r="A1268">
            <v>26577400</v>
          </cell>
          <cell r="B1268" t="str">
            <v>HG</v>
          </cell>
          <cell r="C1268" t="str">
            <v>Crometta 100</v>
          </cell>
          <cell r="D1268" t="str">
            <v>Crometta 160 1jet overhead shower</v>
          </cell>
          <cell r="E1268" t="str">
            <v>white/chrome</v>
          </cell>
          <cell r="F1268">
            <v>158.5</v>
          </cell>
          <cell r="G1268" t="str">
            <v>4.30</v>
          </cell>
          <cell r="H1268" t="str">
            <v/>
          </cell>
          <cell r="I1268" t="str">
            <v/>
          </cell>
        </row>
        <row r="1269">
          <cell r="A1269">
            <v>26578000</v>
          </cell>
          <cell r="B1269" t="str">
            <v>HG</v>
          </cell>
          <cell r="C1269" t="str">
            <v>Crometta 100</v>
          </cell>
          <cell r="D1269" t="str">
            <v>Crometta 160 1jet overhead shower EcoSmart 9 l/min</v>
          </cell>
          <cell r="E1269" t="str">
            <v>chrome</v>
          </cell>
          <cell r="F1269">
            <v>158.5</v>
          </cell>
          <cell r="G1269" t="str">
            <v>4.30</v>
          </cell>
          <cell r="H1269" t="str">
            <v/>
          </cell>
          <cell r="I1269" t="str">
            <v/>
          </cell>
        </row>
        <row r="1270">
          <cell r="A1270">
            <v>26578400</v>
          </cell>
          <cell r="B1270" t="str">
            <v>HG</v>
          </cell>
          <cell r="C1270" t="str">
            <v>Crometta 100</v>
          </cell>
          <cell r="D1270" t="str">
            <v>Crometta 160 1jet overhead shower EcoSmart 9 l/min</v>
          </cell>
          <cell r="E1270" t="str">
            <v>white/chrome</v>
          </cell>
          <cell r="F1270">
            <v>158.5</v>
          </cell>
          <cell r="G1270" t="str">
            <v>4.30</v>
          </cell>
          <cell r="H1270" t="str">
            <v/>
          </cell>
          <cell r="I1270" t="str">
            <v/>
          </cell>
        </row>
        <row r="1271">
          <cell r="A1271">
            <v>26580400</v>
          </cell>
          <cell r="B1271" t="str">
            <v>HG</v>
          </cell>
          <cell r="C1271" t="str">
            <v>Croma Select E</v>
          </cell>
          <cell r="D1271" t="str">
            <v>Croma Select E Multi shower set 0.65 m</v>
          </cell>
          <cell r="E1271" t="str">
            <v>white/chrome</v>
          </cell>
          <cell r="F1271">
            <v>135.19999999999999</v>
          </cell>
          <cell r="G1271" t="str">
            <v>2.7</v>
          </cell>
          <cell r="H1271" t="str">
            <v/>
          </cell>
          <cell r="I1271" t="str">
            <v/>
          </cell>
        </row>
        <row r="1272">
          <cell r="A1272">
            <v>26581400</v>
          </cell>
          <cell r="B1272" t="str">
            <v>HG</v>
          </cell>
          <cell r="C1272" t="str">
            <v>Croma Select E</v>
          </cell>
          <cell r="D1272" t="str">
            <v>Croma Select E Multi EcoSmart 9 l/min shower set 0.65 m</v>
          </cell>
          <cell r="E1272" t="str">
            <v>white/chrome</v>
          </cell>
          <cell r="F1272">
            <v>135.19999999999999</v>
          </cell>
          <cell r="G1272" t="str">
            <v>2.7</v>
          </cell>
          <cell r="H1272" t="str">
            <v/>
          </cell>
          <cell r="I1272" t="str">
            <v/>
          </cell>
        </row>
        <row r="1273">
          <cell r="A1273">
            <v>26582400</v>
          </cell>
          <cell r="B1273" t="str">
            <v>HG</v>
          </cell>
          <cell r="C1273" t="str">
            <v>Croma Select E</v>
          </cell>
          <cell r="D1273" t="str">
            <v>Croma Select E Vario shower set 0.65 m</v>
          </cell>
          <cell r="E1273" t="str">
            <v>white/chrome</v>
          </cell>
          <cell r="F1273">
            <v>118.69999999999999</v>
          </cell>
          <cell r="G1273" t="str">
            <v>2.8</v>
          </cell>
          <cell r="H1273" t="str">
            <v/>
          </cell>
          <cell r="I1273" t="str">
            <v/>
          </cell>
        </row>
        <row r="1274">
          <cell r="A1274">
            <v>26583400</v>
          </cell>
          <cell r="B1274" t="str">
            <v>HG</v>
          </cell>
          <cell r="C1274" t="str">
            <v>Croma Select E</v>
          </cell>
          <cell r="D1274" t="str">
            <v>Croma Select E Vario EcoSmart 9 l/min shower set 0.65 m</v>
          </cell>
          <cell r="E1274" t="str">
            <v>white/chrome</v>
          </cell>
          <cell r="F1274">
            <v>118.69999999999999</v>
          </cell>
          <cell r="G1274" t="str">
            <v>2.8</v>
          </cell>
          <cell r="H1274" t="str">
            <v/>
          </cell>
          <cell r="I1274" t="str">
            <v/>
          </cell>
        </row>
        <row r="1275">
          <cell r="A1275">
            <v>26584400</v>
          </cell>
          <cell r="B1275" t="str">
            <v>HG</v>
          </cell>
          <cell r="C1275" t="str">
            <v>Croma Select E</v>
          </cell>
          <cell r="D1275" t="str">
            <v>Croma Select E 1jet shower set 0.65 m</v>
          </cell>
          <cell r="E1275" t="str">
            <v>white/chrome</v>
          </cell>
          <cell r="F1275">
            <v>105.39999999999999</v>
          </cell>
          <cell r="G1275" t="str">
            <v>2.9</v>
          </cell>
          <cell r="H1275" t="str">
            <v/>
          </cell>
          <cell r="I1275" t="str">
            <v/>
          </cell>
        </row>
        <row r="1276">
          <cell r="A1276">
            <v>26585400</v>
          </cell>
          <cell r="B1276" t="str">
            <v>HG</v>
          </cell>
          <cell r="C1276" t="str">
            <v>Croma Select E</v>
          </cell>
          <cell r="D1276" t="str">
            <v>Croma Select E 1jet EcoSmart 9 l/min shower set 0.65 m</v>
          </cell>
          <cell r="E1276" t="str">
            <v>white/chrome</v>
          </cell>
          <cell r="F1276">
            <v>105.39999999999999</v>
          </cell>
          <cell r="G1276" t="str">
            <v>2.9</v>
          </cell>
          <cell r="H1276" t="str">
            <v/>
          </cell>
          <cell r="I1276" t="str">
            <v/>
          </cell>
        </row>
        <row r="1277">
          <cell r="A1277">
            <v>26586400</v>
          </cell>
          <cell r="B1277" t="str">
            <v>HG</v>
          </cell>
          <cell r="C1277" t="str">
            <v>Croma Select E</v>
          </cell>
          <cell r="D1277" t="str">
            <v>Croma Select E Vario shower set 0.65 m with Casetta</v>
          </cell>
          <cell r="E1277" t="str">
            <v>white/chrome</v>
          </cell>
          <cell r="F1277">
            <v>125.39999999999999</v>
          </cell>
          <cell r="G1277" t="str">
            <v>2.9</v>
          </cell>
          <cell r="H1277" t="str">
            <v/>
          </cell>
          <cell r="I1277" t="str">
            <v/>
          </cell>
        </row>
        <row r="1278">
          <cell r="A1278">
            <v>26590400</v>
          </cell>
          <cell r="B1278" t="str">
            <v>HG</v>
          </cell>
          <cell r="C1278" t="str">
            <v>Croma Select E</v>
          </cell>
          <cell r="D1278" t="str">
            <v>Croma Select E Multi shower set 0.90 m</v>
          </cell>
          <cell r="E1278" t="str">
            <v>white/chrome</v>
          </cell>
          <cell r="F1278">
            <v>141.9</v>
          </cell>
          <cell r="G1278" t="str">
            <v>2.7</v>
          </cell>
          <cell r="H1278" t="str">
            <v/>
          </cell>
          <cell r="I1278" t="str">
            <v/>
          </cell>
        </row>
        <row r="1279">
          <cell r="A1279">
            <v>26591400</v>
          </cell>
          <cell r="B1279" t="str">
            <v>HG</v>
          </cell>
          <cell r="C1279" t="str">
            <v>Croma Select E</v>
          </cell>
          <cell r="D1279" t="str">
            <v>Croma Select E Multi EcoSmart 9 l/min shower set 0.90 m</v>
          </cell>
          <cell r="E1279" t="str">
            <v>white/chrome</v>
          </cell>
          <cell r="F1279">
            <v>141.9</v>
          </cell>
          <cell r="G1279" t="str">
            <v>2.7</v>
          </cell>
          <cell r="H1279" t="str">
            <v/>
          </cell>
          <cell r="I1279" t="str">
            <v/>
          </cell>
        </row>
        <row r="1280">
          <cell r="A1280">
            <v>26592400</v>
          </cell>
          <cell r="B1280" t="str">
            <v>HG</v>
          </cell>
          <cell r="C1280" t="str">
            <v>Croma Select E</v>
          </cell>
          <cell r="D1280" t="str">
            <v>Croma Select E Vario shower set 0.90 m</v>
          </cell>
          <cell r="E1280" t="str">
            <v>white/chrome</v>
          </cell>
          <cell r="F1280">
            <v>125.39999999999999</v>
          </cell>
          <cell r="G1280" t="str">
            <v>2.8</v>
          </cell>
          <cell r="H1280" t="str">
            <v/>
          </cell>
          <cell r="I1280" t="str">
            <v/>
          </cell>
        </row>
        <row r="1281">
          <cell r="A1281">
            <v>26593400</v>
          </cell>
          <cell r="B1281" t="str">
            <v>HG</v>
          </cell>
          <cell r="C1281" t="str">
            <v>Croma Select E</v>
          </cell>
          <cell r="D1281" t="str">
            <v>Croma Select E Vario EcoSmart 9 l/min shower set 0.90 m</v>
          </cell>
          <cell r="E1281" t="str">
            <v>white/chrome</v>
          </cell>
          <cell r="F1281">
            <v>125.39999999999999</v>
          </cell>
          <cell r="G1281" t="str">
            <v>2.8</v>
          </cell>
          <cell r="H1281" t="str">
            <v/>
          </cell>
          <cell r="I1281" t="str">
            <v/>
          </cell>
        </row>
        <row r="1282">
          <cell r="A1282">
            <v>26594400</v>
          </cell>
          <cell r="B1282" t="str">
            <v>HG</v>
          </cell>
          <cell r="C1282" t="str">
            <v>Croma Select E</v>
          </cell>
          <cell r="D1282" t="str">
            <v>Croma Select E 1jet shower set 0.90 m</v>
          </cell>
          <cell r="E1282" t="str">
            <v>white/chrome</v>
          </cell>
          <cell r="F1282">
            <v>112.1</v>
          </cell>
          <cell r="G1282" t="str">
            <v>2.9</v>
          </cell>
          <cell r="H1282" t="str">
            <v/>
          </cell>
          <cell r="I1282" t="str">
            <v/>
          </cell>
        </row>
        <row r="1283">
          <cell r="A1283">
            <v>26595400</v>
          </cell>
          <cell r="B1283" t="str">
            <v>HG</v>
          </cell>
          <cell r="C1283" t="str">
            <v>Croma Select E</v>
          </cell>
          <cell r="D1283" t="str">
            <v>Croma Select E 1jet EcoSmart 9 l/min shower set 0.90 m</v>
          </cell>
          <cell r="E1283" t="str">
            <v>white/chrome</v>
          </cell>
          <cell r="F1283">
            <v>112.1</v>
          </cell>
          <cell r="G1283" t="str">
            <v>2.9</v>
          </cell>
          <cell r="H1283" t="str">
            <v/>
          </cell>
          <cell r="I1283" t="str">
            <v/>
          </cell>
        </row>
        <row r="1284">
          <cell r="A1284">
            <v>26600000</v>
          </cell>
          <cell r="B1284" t="str">
            <v>HG</v>
          </cell>
          <cell r="C1284" t="str">
            <v>Raindance</v>
          </cell>
          <cell r="D1284" t="str">
            <v>Raindance S 300 Air 1jet overhead shower with ceiling connector 100 mm EcoSmart 9 l/min</v>
          </cell>
          <cell r="E1284" t="str">
            <v>chrome</v>
          </cell>
          <cell r="F1284">
            <v>614.80000000000007</v>
          </cell>
          <cell r="G1284" t="str">
            <v>4.24</v>
          </cell>
          <cell r="H1284" t="str">
            <v/>
          </cell>
          <cell r="I1284" t="str">
            <v/>
          </cell>
        </row>
        <row r="1285">
          <cell r="A1285">
            <v>26601000</v>
          </cell>
          <cell r="B1285" t="str">
            <v>HG</v>
          </cell>
          <cell r="C1285" t="str">
            <v>Raindance</v>
          </cell>
          <cell r="D1285" t="str">
            <v>Raindance S 300 Air 1jet overhead shower with shower arm 390 mm EcoSmart 9 l/min</v>
          </cell>
          <cell r="E1285" t="str">
            <v>chrome</v>
          </cell>
          <cell r="F1285">
            <v>650.80000000000007</v>
          </cell>
          <cell r="G1285" t="str">
            <v>4.24</v>
          </cell>
          <cell r="H1285" t="str">
            <v/>
          </cell>
          <cell r="I1285" t="str">
            <v/>
          </cell>
        </row>
        <row r="1286">
          <cell r="A1286">
            <v>26602000</v>
          </cell>
          <cell r="B1286" t="str">
            <v>HG</v>
          </cell>
          <cell r="C1286" t="str">
            <v>PuraVida</v>
          </cell>
          <cell r="D1286" t="str">
            <v>PuraVida 400 Air 1jet overhead shower with shower arm 390 mm EcoSmart 9 l/min</v>
          </cell>
          <cell r="E1286" t="str">
            <v>chrome</v>
          </cell>
          <cell r="F1286">
            <v>1139.1999999999998</v>
          </cell>
          <cell r="G1286" t="str">
            <v>4.15</v>
          </cell>
          <cell r="H1286" t="str">
            <v/>
          </cell>
          <cell r="I1286" t="str">
            <v/>
          </cell>
        </row>
        <row r="1287">
          <cell r="A1287">
            <v>26602400</v>
          </cell>
          <cell r="B1287" t="str">
            <v>HG</v>
          </cell>
          <cell r="C1287" t="str">
            <v>PuraVida</v>
          </cell>
          <cell r="D1287" t="str">
            <v>PuraVida 400 Air 1jet overhead shower with shower arm 390 mm EcoSmart 9 l/min</v>
          </cell>
          <cell r="E1287" t="str">
            <v>white/chrome</v>
          </cell>
          <cell r="F1287">
            <v>1139.1999999999998</v>
          </cell>
          <cell r="G1287" t="str">
            <v>4.15</v>
          </cell>
          <cell r="H1287" t="str">
            <v/>
          </cell>
          <cell r="I1287" t="str">
            <v/>
          </cell>
        </row>
        <row r="1288">
          <cell r="A1288">
            <v>26603000</v>
          </cell>
          <cell r="B1288" t="str">
            <v>HG</v>
          </cell>
          <cell r="C1288" t="str">
            <v>PuraVida</v>
          </cell>
          <cell r="D1288" t="str">
            <v>PuraVida 400 Air 1jet overhead shower with ceiling connector 100 mm EcoSmart 9 l/min</v>
          </cell>
          <cell r="E1288" t="str">
            <v>chrome</v>
          </cell>
          <cell r="F1288">
            <v>1055.8</v>
          </cell>
          <cell r="G1288" t="str">
            <v>4.15</v>
          </cell>
          <cell r="H1288" t="str">
            <v/>
          </cell>
          <cell r="I1288" t="str">
            <v/>
          </cell>
        </row>
        <row r="1289">
          <cell r="A1289">
            <v>26603400</v>
          </cell>
          <cell r="B1289" t="str">
            <v>HG</v>
          </cell>
          <cell r="C1289" t="str">
            <v>PuraVida</v>
          </cell>
          <cell r="D1289" t="str">
            <v>PuraVida 400 Air 1jet overhead shower with ceiling connector 100 mm EcoSmart 9 l/min</v>
          </cell>
          <cell r="E1289" t="str">
            <v>white/chrome</v>
          </cell>
          <cell r="F1289">
            <v>1045.5999999999999</v>
          </cell>
          <cell r="G1289" t="str">
            <v>4.15</v>
          </cell>
          <cell r="H1289" t="str">
            <v/>
          </cell>
          <cell r="I1289" t="str">
            <v/>
          </cell>
        </row>
        <row r="1290">
          <cell r="A1290">
            <v>26604000</v>
          </cell>
          <cell r="B1290" t="str">
            <v>HG</v>
          </cell>
          <cell r="C1290" t="str">
            <v>Raindance</v>
          </cell>
          <cell r="D1290" t="str">
            <v>Raindance E 360 Air 1jet overhead shower with ceiling connector 100 mm EcoSmart 9 l/min</v>
          </cell>
          <cell r="E1290" t="str">
            <v>chrome</v>
          </cell>
          <cell r="F1290">
            <v>551.5</v>
          </cell>
          <cell r="G1290" t="str">
            <v>4.22</v>
          </cell>
          <cell r="H1290" t="str">
            <v>11.39</v>
          </cell>
          <cell r="I1290" t="str">
            <v/>
          </cell>
        </row>
        <row r="1291">
          <cell r="A1291" t="str">
            <v>26604XXX</v>
          </cell>
          <cell r="B1291" t="str">
            <v>HG</v>
          </cell>
          <cell r="C1291" t="str">
            <v>Raindance</v>
          </cell>
          <cell r="D1291" t="str">
            <v>Raindance E 360 Air 1jet overhead shower with ceiling connector 100 mm EcoSmart 9 l/min</v>
          </cell>
          <cell r="E1291" t="str">
            <v>Special Finishes</v>
          </cell>
          <cell r="F1291">
            <v>827.30000000000007</v>
          </cell>
          <cell r="G1291" t="str">
            <v/>
          </cell>
          <cell r="H1291">
            <v>11.39</v>
          </cell>
          <cell r="I1291" t="str">
            <v/>
          </cell>
        </row>
        <row r="1292">
          <cell r="A1292">
            <v>26605000</v>
          </cell>
          <cell r="B1292" t="str">
            <v>HG</v>
          </cell>
          <cell r="C1292" t="str">
            <v>Raindance</v>
          </cell>
          <cell r="D1292" t="str">
            <v>Raindance E 360 Air 1jet overhead shower with shower arm 390 mm EcoSmart 9 l/min</v>
          </cell>
          <cell r="E1292" t="str">
            <v>chrome</v>
          </cell>
          <cell r="F1292">
            <v>594.80000000000007</v>
          </cell>
          <cell r="G1292" t="str">
            <v>4.22</v>
          </cell>
          <cell r="H1292" t="str">
            <v/>
          </cell>
          <cell r="I1292" t="str">
            <v/>
          </cell>
        </row>
        <row r="1293">
          <cell r="A1293">
            <v>26606000</v>
          </cell>
          <cell r="B1293" t="str">
            <v>HG</v>
          </cell>
          <cell r="C1293" t="str">
            <v/>
          </cell>
          <cell r="D1293" t="str">
            <v>Clubmaster 3jet overhead shower with shower arm EcoSmart 9 l/min</v>
          </cell>
          <cell r="E1293" t="str">
            <v>chrome</v>
          </cell>
          <cell r="F1293">
            <v>248.79999999999998</v>
          </cell>
          <cell r="G1293" t="str">
            <v>4.31</v>
          </cell>
          <cell r="H1293" t="str">
            <v/>
          </cell>
          <cell r="I1293" t="str">
            <v/>
          </cell>
        </row>
        <row r="1294">
          <cell r="A1294">
            <v>26608000</v>
          </cell>
          <cell r="B1294" t="str">
            <v>HG</v>
          </cell>
          <cell r="C1294" t="str">
            <v>Raindance Select</v>
          </cell>
          <cell r="D1294" t="str">
            <v>Raindance Select E 300 2jet overhead shower with ceiling connector 100 mm EcoSmart 9 l/min</v>
          </cell>
          <cell r="E1294" t="str">
            <v>chrome</v>
          </cell>
          <cell r="F1294">
            <v>473.2</v>
          </cell>
          <cell r="G1294" t="str">
            <v>4.11</v>
          </cell>
          <cell r="H1294" t="str">
            <v/>
          </cell>
          <cell r="I1294" t="str">
            <v/>
          </cell>
        </row>
        <row r="1295">
          <cell r="A1295">
            <v>26608400</v>
          </cell>
          <cell r="B1295" t="str">
            <v>HG</v>
          </cell>
          <cell r="C1295" t="str">
            <v>Raindance Select</v>
          </cell>
          <cell r="D1295" t="str">
            <v>Raindance Select E 300 2jet overhead shower with ceiling connector 100 mm EcoSmart 9 l/min</v>
          </cell>
          <cell r="E1295" t="str">
            <v>white/chrome</v>
          </cell>
          <cell r="F1295">
            <v>473.2</v>
          </cell>
          <cell r="G1295" t="str">
            <v>4.11</v>
          </cell>
          <cell r="H1295" t="str">
            <v/>
          </cell>
          <cell r="I1295" t="str">
            <v/>
          </cell>
        </row>
        <row r="1296">
          <cell r="A1296">
            <v>26609000</v>
          </cell>
          <cell r="B1296" t="str">
            <v>HG</v>
          </cell>
          <cell r="C1296" t="str">
            <v>Raindance Select</v>
          </cell>
          <cell r="D1296" t="str">
            <v>Raindance Select E 300 2jet overhead shower with shower arm 390 mm EcoSmart 9 l/min</v>
          </cell>
          <cell r="E1296" t="str">
            <v>chrome</v>
          </cell>
          <cell r="F1296">
            <v>507</v>
          </cell>
          <cell r="G1296" t="str">
            <v>4.11</v>
          </cell>
          <cell r="H1296" t="str">
            <v/>
          </cell>
          <cell r="I1296" t="str">
            <v/>
          </cell>
        </row>
        <row r="1297">
          <cell r="A1297">
            <v>26609400</v>
          </cell>
          <cell r="B1297" t="str">
            <v>HG</v>
          </cell>
          <cell r="C1297" t="str">
            <v>Raindance Select</v>
          </cell>
          <cell r="D1297" t="str">
            <v>Raindance Select E 300 2jet overhead shower with shower arm 390 mm EcoSmart 9 l/min</v>
          </cell>
          <cell r="E1297" t="str">
            <v>white/chrome</v>
          </cell>
          <cell r="F1297">
            <v>507</v>
          </cell>
          <cell r="G1297" t="str">
            <v>4.11</v>
          </cell>
          <cell r="H1297" t="str">
            <v/>
          </cell>
          <cell r="I1297" t="str">
            <v/>
          </cell>
        </row>
        <row r="1298">
          <cell r="A1298">
            <v>26620000</v>
          </cell>
          <cell r="B1298" t="str">
            <v>HG</v>
          </cell>
          <cell r="C1298" t="str">
            <v>Raindance Select</v>
          </cell>
          <cell r="D1298" t="str">
            <v>Raindance Select E 120 3jet hand shower/ Unica'S Puro wall bar 0.65 m set</v>
          </cell>
          <cell r="E1298" t="str">
            <v>chrome</v>
          </cell>
          <cell r="F1298">
            <v>196.4</v>
          </cell>
          <cell r="G1298" t="str">
            <v>2.3</v>
          </cell>
          <cell r="H1298" t="str">
            <v/>
          </cell>
          <cell r="I1298" t="str">
            <v/>
          </cell>
        </row>
        <row r="1299">
          <cell r="A1299">
            <v>26620400</v>
          </cell>
          <cell r="B1299" t="str">
            <v>HG</v>
          </cell>
          <cell r="C1299" t="str">
            <v>Raindance Select</v>
          </cell>
          <cell r="D1299" t="str">
            <v>Raindance Select E 120 3jet hand shower/ Unica'S Puro wall bar 0.65 m set</v>
          </cell>
          <cell r="E1299" t="str">
            <v>white/chrome</v>
          </cell>
          <cell r="F1299">
            <v>196.4</v>
          </cell>
          <cell r="G1299" t="str">
            <v>2.3</v>
          </cell>
          <cell r="H1299" t="str">
            <v/>
          </cell>
          <cell r="I1299" t="str">
            <v/>
          </cell>
        </row>
        <row r="1300">
          <cell r="A1300">
            <v>26621000</v>
          </cell>
          <cell r="B1300" t="str">
            <v>HG</v>
          </cell>
          <cell r="C1300" t="str">
            <v>Raindance Select</v>
          </cell>
          <cell r="D1300" t="str">
            <v>Raindance Select E 120 3jet hand shower/ Unica'S Puro wall bar 0.90 m set</v>
          </cell>
          <cell r="E1300" t="str">
            <v>chrome</v>
          </cell>
          <cell r="F1300">
            <v>219.7</v>
          </cell>
          <cell r="G1300" t="str">
            <v>2.2</v>
          </cell>
          <cell r="H1300" t="str">
            <v/>
          </cell>
          <cell r="I1300" t="str">
            <v/>
          </cell>
        </row>
        <row r="1301">
          <cell r="A1301">
            <v>26621400</v>
          </cell>
          <cell r="B1301" t="str">
            <v>HG</v>
          </cell>
          <cell r="C1301" t="str">
            <v>Raindance Select</v>
          </cell>
          <cell r="D1301" t="str">
            <v>Raindance Select E 120 3jet hand shower/ Unica'S Puro wall bar 0.90 m set</v>
          </cell>
          <cell r="E1301" t="str">
            <v>white/chrome</v>
          </cell>
          <cell r="F1301">
            <v>219.7</v>
          </cell>
          <cell r="G1301" t="str">
            <v>2.2</v>
          </cell>
          <cell r="H1301" t="str">
            <v/>
          </cell>
          <cell r="I1301" t="str">
            <v/>
          </cell>
        </row>
        <row r="1302">
          <cell r="A1302">
            <v>26622000</v>
          </cell>
          <cell r="B1302" t="str">
            <v>HG</v>
          </cell>
          <cell r="C1302" t="str">
            <v>Raindance Select</v>
          </cell>
          <cell r="D1302" t="str">
            <v>Raindance Select E 120 3jet hand shower EcoSmart 9 l/min/ Unica'S Puro wall bar 0.65 m set</v>
          </cell>
          <cell r="E1302" t="str">
            <v>chrome</v>
          </cell>
          <cell r="F1302">
            <v>196.4</v>
          </cell>
          <cell r="G1302" t="str">
            <v>2.3</v>
          </cell>
          <cell r="H1302" t="str">
            <v/>
          </cell>
          <cell r="I1302" t="str">
            <v/>
          </cell>
        </row>
        <row r="1303">
          <cell r="A1303">
            <v>26622400</v>
          </cell>
          <cell r="B1303" t="str">
            <v>HG</v>
          </cell>
          <cell r="C1303" t="str">
            <v>Raindance Select</v>
          </cell>
          <cell r="D1303" t="str">
            <v>Raindance Select E 120 3jet hand shower EcoSmart 9 l/min/ Unica'S Puro wall bar 0.65 m set</v>
          </cell>
          <cell r="E1303" t="str">
            <v>white/chrome</v>
          </cell>
          <cell r="F1303">
            <v>196.4</v>
          </cell>
          <cell r="G1303" t="str">
            <v>2.3</v>
          </cell>
          <cell r="H1303" t="str">
            <v/>
          </cell>
          <cell r="I1303" t="str">
            <v/>
          </cell>
        </row>
        <row r="1304">
          <cell r="A1304">
            <v>26623000</v>
          </cell>
          <cell r="B1304" t="str">
            <v>HG</v>
          </cell>
          <cell r="C1304" t="str">
            <v>Raindance Select</v>
          </cell>
          <cell r="D1304" t="str">
            <v>Raindance Select E 120 3jet hand shower EcoSmart 9 l/min/ Unica'S Puro wall bar 0.90 m set</v>
          </cell>
          <cell r="E1304" t="str">
            <v>chrome</v>
          </cell>
          <cell r="F1304">
            <v>219.7</v>
          </cell>
          <cell r="G1304" t="str">
            <v>2.2</v>
          </cell>
          <cell r="H1304" t="str">
            <v/>
          </cell>
          <cell r="I1304" t="str">
            <v/>
          </cell>
        </row>
        <row r="1305">
          <cell r="A1305">
            <v>26623400</v>
          </cell>
          <cell r="B1305" t="str">
            <v>HG</v>
          </cell>
          <cell r="C1305" t="str">
            <v>Raindance Select</v>
          </cell>
          <cell r="D1305" t="str">
            <v>Raindance Select E 120 3jet hand shower EcoSmart 9 l/min/ Unica'S Puro wall bar 0.90 m set</v>
          </cell>
          <cell r="E1305" t="str">
            <v>white/chrome</v>
          </cell>
          <cell r="F1305">
            <v>219.7</v>
          </cell>
          <cell r="G1305" t="str">
            <v>2.2</v>
          </cell>
          <cell r="H1305" t="str">
            <v/>
          </cell>
          <cell r="I1305" t="str">
            <v/>
          </cell>
        </row>
        <row r="1306">
          <cell r="A1306">
            <v>26626000</v>
          </cell>
          <cell r="B1306" t="str">
            <v>HG</v>
          </cell>
          <cell r="C1306" t="str">
            <v>Raindance Select</v>
          </cell>
          <cell r="D1306" t="str">
            <v>Raindance Select S 150 3jet hand shower/ Raindance Unica wall bar 0.90 m set</v>
          </cell>
          <cell r="E1306" t="str">
            <v>chrome</v>
          </cell>
          <cell r="F1306">
            <v>304.10000000000002</v>
          </cell>
          <cell r="G1306" t="str">
            <v>2.3</v>
          </cell>
          <cell r="H1306" t="str">
            <v/>
          </cell>
          <cell r="I1306" t="str">
            <v/>
          </cell>
        </row>
        <row r="1307">
          <cell r="A1307">
            <v>26626400</v>
          </cell>
          <cell r="B1307" t="str">
            <v>HG</v>
          </cell>
          <cell r="C1307" t="str">
            <v>Raindance Select</v>
          </cell>
          <cell r="D1307" t="str">
            <v>Raindance Select S 150 3jet hand shower/ Raindance Unica wall bar 0.90 m set</v>
          </cell>
          <cell r="E1307" t="str">
            <v>white/chrome</v>
          </cell>
          <cell r="F1307">
            <v>304.10000000000002</v>
          </cell>
          <cell r="G1307" t="str">
            <v>2.3</v>
          </cell>
          <cell r="H1307" t="str">
            <v/>
          </cell>
          <cell r="I1307" t="str">
            <v/>
          </cell>
        </row>
        <row r="1308">
          <cell r="A1308">
            <v>26630000</v>
          </cell>
          <cell r="B1308" t="str">
            <v>HG</v>
          </cell>
          <cell r="C1308" t="str">
            <v>Raindance Select</v>
          </cell>
          <cell r="D1308" t="str">
            <v>Raindance Select S 120 3jet hand shower/ Unica'S Puro wall bar 0.65 m set</v>
          </cell>
          <cell r="E1308" t="str">
            <v>chrome</v>
          </cell>
          <cell r="F1308">
            <v>229.2</v>
          </cell>
          <cell r="G1308" t="str">
            <v>2.5</v>
          </cell>
          <cell r="H1308" t="str">
            <v/>
          </cell>
          <cell r="I1308" t="str">
            <v/>
          </cell>
        </row>
        <row r="1309">
          <cell r="A1309">
            <v>26630400</v>
          </cell>
          <cell r="B1309" t="str">
            <v>HG</v>
          </cell>
          <cell r="C1309" t="str">
            <v>Raindance Select</v>
          </cell>
          <cell r="D1309" t="str">
            <v>Raindance Select S 120 3jet hand shower/ Unica'S Puro wall bar 0.65 m set</v>
          </cell>
          <cell r="E1309" t="str">
            <v>white/chrome</v>
          </cell>
          <cell r="F1309">
            <v>229.2</v>
          </cell>
          <cell r="G1309" t="str">
            <v>2.5</v>
          </cell>
          <cell r="H1309" t="str">
            <v/>
          </cell>
          <cell r="I1309" t="str">
            <v/>
          </cell>
        </row>
        <row r="1310">
          <cell r="A1310">
            <v>26631000</v>
          </cell>
          <cell r="B1310" t="str">
            <v>HG</v>
          </cell>
          <cell r="C1310" t="str">
            <v>Raindance Select</v>
          </cell>
          <cell r="D1310" t="str">
            <v>Raindance Select S 120 3jet hand shower/ Unica'S Puro wall bar 0.90 m set</v>
          </cell>
          <cell r="E1310" t="str">
            <v>chrome</v>
          </cell>
          <cell r="F1310">
            <v>236.9</v>
          </cell>
          <cell r="G1310" t="str">
            <v>2.4</v>
          </cell>
          <cell r="H1310" t="str">
            <v/>
          </cell>
          <cell r="I1310" t="str">
            <v/>
          </cell>
        </row>
        <row r="1311">
          <cell r="A1311">
            <v>26631400</v>
          </cell>
          <cell r="B1311" t="str">
            <v>HG</v>
          </cell>
          <cell r="C1311" t="str">
            <v>Raindance Select</v>
          </cell>
          <cell r="D1311" t="str">
            <v>Raindance Select S 120 3jet hand shower/ Unica'S Puro wall bar 0.90 m set</v>
          </cell>
          <cell r="E1311" t="str">
            <v>white/chrome</v>
          </cell>
          <cell r="F1311">
            <v>236.9</v>
          </cell>
          <cell r="G1311" t="str">
            <v>2.4</v>
          </cell>
          <cell r="H1311" t="str">
            <v/>
          </cell>
          <cell r="I1311" t="str">
            <v/>
          </cell>
        </row>
        <row r="1312">
          <cell r="A1312">
            <v>26632000</v>
          </cell>
          <cell r="B1312" t="str">
            <v>HG</v>
          </cell>
          <cell r="C1312" t="str">
            <v>Raindance Select</v>
          </cell>
          <cell r="D1312" t="str">
            <v>Raindance Select S 120 3jet hand shower EcoSmart 9l/min/ Unica'S Puro wall bar 0.65 m set</v>
          </cell>
          <cell r="E1312" t="str">
            <v>chrome</v>
          </cell>
          <cell r="F1312">
            <v>229.2</v>
          </cell>
          <cell r="G1312" t="str">
            <v>2.5</v>
          </cell>
          <cell r="H1312" t="str">
            <v/>
          </cell>
          <cell r="I1312" t="str">
            <v/>
          </cell>
        </row>
        <row r="1313">
          <cell r="A1313">
            <v>26632400</v>
          </cell>
          <cell r="B1313" t="str">
            <v>HG</v>
          </cell>
          <cell r="C1313" t="str">
            <v>Raindance Select</v>
          </cell>
          <cell r="D1313" t="str">
            <v>Raindance Select S 120 3jet hand shower EcoSmart 9l/min/ Unica'S Puro wall bar 0.65 m set</v>
          </cell>
          <cell r="E1313" t="str">
            <v>white/chrome</v>
          </cell>
          <cell r="F1313">
            <v>229.2</v>
          </cell>
          <cell r="G1313" t="str">
            <v>2.5</v>
          </cell>
          <cell r="H1313" t="str">
            <v/>
          </cell>
          <cell r="I1313" t="str">
            <v/>
          </cell>
        </row>
        <row r="1314">
          <cell r="A1314">
            <v>26633000</v>
          </cell>
          <cell r="B1314" t="str">
            <v>HG</v>
          </cell>
          <cell r="C1314" t="str">
            <v>Raindance Select</v>
          </cell>
          <cell r="D1314" t="str">
            <v>Raindance Select S 120 3jet hand shower EcoSmart 9 l/min/ Unica'S Puro wall bar 0.90 m set</v>
          </cell>
          <cell r="E1314" t="str">
            <v>chrome</v>
          </cell>
          <cell r="F1314">
            <v>236.9</v>
          </cell>
          <cell r="G1314" t="str">
            <v>2.4</v>
          </cell>
          <cell r="H1314" t="str">
            <v/>
          </cell>
          <cell r="I1314" t="str">
            <v/>
          </cell>
        </row>
        <row r="1315">
          <cell r="A1315">
            <v>26633400</v>
          </cell>
          <cell r="B1315" t="str">
            <v>HG</v>
          </cell>
          <cell r="C1315" t="str">
            <v>Raindance Select</v>
          </cell>
          <cell r="D1315" t="str">
            <v>Raindance Select S 120 3jet hand shower EcoSmart 9 l/min/ Unica'S Puro wall bar 0.90 m set</v>
          </cell>
          <cell r="E1315" t="str">
            <v>white/chrome</v>
          </cell>
          <cell r="F1315">
            <v>236.9</v>
          </cell>
          <cell r="G1315" t="str">
            <v>2.4</v>
          </cell>
          <cell r="H1315" t="str">
            <v/>
          </cell>
          <cell r="I1315" t="str">
            <v/>
          </cell>
        </row>
        <row r="1316">
          <cell r="A1316">
            <v>26650400</v>
          </cell>
          <cell r="B1316" t="str">
            <v>HG</v>
          </cell>
          <cell r="C1316" t="str">
            <v>Crometta 100</v>
          </cell>
          <cell r="D1316" t="str">
            <v>Crometta 100 Multi shower set 0.65 m</v>
          </cell>
          <cell r="E1316" t="str">
            <v>white/chrome</v>
          </cell>
          <cell r="F1316">
            <v>93.699999999999989</v>
          </cell>
          <cell r="G1316" t="str">
            <v>2.18</v>
          </cell>
          <cell r="H1316" t="str">
            <v/>
          </cell>
          <cell r="I1316" t="str">
            <v/>
          </cell>
        </row>
        <row r="1317">
          <cell r="A1317">
            <v>26651400</v>
          </cell>
          <cell r="B1317" t="str">
            <v>HG</v>
          </cell>
          <cell r="C1317" t="str">
            <v>Crometta 100</v>
          </cell>
          <cell r="D1317" t="str">
            <v xml:space="preserve">Crometta 100 Vario shower set 0.65 m </v>
          </cell>
          <cell r="E1317" t="str">
            <v>white/chrome</v>
          </cell>
          <cell r="F1317">
            <v>84.8</v>
          </cell>
          <cell r="G1317" t="str">
            <v>2.19</v>
          </cell>
          <cell r="H1317" t="str">
            <v/>
          </cell>
          <cell r="I1317" t="str">
            <v/>
          </cell>
        </row>
        <row r="1318">
          <cell r="A1318">
            <v>26652400</v>
          </cell>
          <cell r="B1318" t="str">
            <v>HG</v>
          </cell>
          <cell r="C1318" t="str">
            <v>Crometta 100</v>
          </cell>
          <cell r="D1318" t="str">
            <v xml:space="preserve">Crometta 100 1jet Shower Set 0.65 m </v>
          </cell>
          <cell r="E1318" t="str">
            <v>white/chrome</v>
          </cell>
          <cell r="F1318">
            <v>78.199999999999989</v>
          </cell>
          <cell r="G1318" t="str">
            <v>2.20</v>
          </cell>
          <cell r="H1318" t="str">
            <v/>
          </cell>
          <cell r="I1318" t="str">
            <v/>
          </cell>
        </row>
        <row r="1319">
          <cell r="A1319">
            <v>26653400</v>
          </cell>
          <cell r="B1319" t="str">
            <v>HG</v>
          </cell>
          <cell r="C1319" t="str">
            <v>Crometta 100</v>
          </cell>
          <cell r="D1319" t="str">
            <v xml:space="preserve">Crometta 100 Multi EcoSmart 9 l/min shower set 0.65 m </v>
          </cell>
          <cell r="E1319" t="str">
            <v>white/chrome</v>
          </cell>
          <cell r="F1319">
            <v>93.699999999999989</v>
          </cell>
          <cell r="G1319" t="str">
            <v>2.18</v>
          </cell>
          <cell r="H1319" t="str">
            <v/>
          </cell>
          <cell r="I1319" t="str">
            <v/>
          </cell>
        </row>
        <row r="1320">
          <cell r="A1320">
            <v>26654400</v>
          </cell>
          <cell r="B1320" t="str">
            <v>HG</v>
          </cell>
          <cell r="C1320" t="str">
            <v>Crometta 100</v>
          </cell>
          <cell r="D1320" t="str">
            <v xml:space="preserve">Crometta 100 Vario EcoSmart 9 l/min shower set 0.65 m </v>
          </cell>
          <cell r="E1320" t="str">
            <v>white/chrome</v>
          </cell>
          <cell r="F1320">
            <v>84.8</v>
          </cell>
          <cell r="G1320" t="str">
            <v>2.19</v>
          </cell>
          <cell r="H1320" t="str">
            <v/>
          </cell>
          <cell r="I1320" t="str">
            <v/>
          </cell>
        </row>
        <row r="1321">
          <cell r="A1321">
            <v>26655400</v>
          </cell>
          <cell r="B1321" t="str">
            <v>HG</v>
          </cell>
          <cell r="C1321" t="str">
            <v>Crometta 100</v>
          </cell>
          <cell r="D1321" t="str">
            <v xml:space="preserve">Crometta 100 1jet EcoSmart 9 l/min Shower Set 0.65 m </v>
          </cell>
          <cell r="E1321" t="str">
            <v>white/chrome</v>
          </cell>
          <cell r="F1321">
            <v>78.199999999999989</v>
          </cell>
          <cell r="G1321" t="str">
            <v>2.20</v>
          </cell>
          <cell r="H1321" t="str">
            <v/>
          </cell>
          <cell r="I1321" t="str">
            <v/>
          </cell>
        </row>
        <row r="1322">
          <cell r="A1322">
            <v>26656400</v>
          </cell>
          <cell r="B1322" t="str">
            <v>HG</v>
          </cell>
          <cell r="C1322" t="str">
            <v>Crometta 100</v>
          </cell>
          <cell r="D1322" t="str">
            <v xml:space="preserve">Crometta 100 Multi Shower Set 0.90 m </v>
          </cell>
          <cell r="E1322" t="str">
            <v>white/chrome</v>
          </cell>
          <cell r="F1322">
            <v>100</v>
          </cell>
          <cell r="G1322" t="str">
            <v>2.17</v>
          </cell>
          <cell r="H1322" t="str">
            <v/>
          </cell>
          <cell r="I1322" t="str">
            <v/>
          </cell>
        </row>
        <row r="1323">
          <cell r="A1323">
            <v>26657400</v>
          </cell>
          <cell r="B1323" t="str">
            <v>HG</v>
          </cell>
          <cell r="C1323" t="str">
            <v>Crometta 100</v>
          </cell>
          <cell r="D1323" t="str">
            <v>Crometta 100 Vario shower set 0.90 m</v>
          </cell>
          <cell r="E1323" t="str">
            <v>white/chrome</v>
          </cell>
          <cell r="F1323">
            <v>91.1</v>
          </cell>
          <cell r="G1323" t="str">
            <v>2.18</v>
          </cell>
          <cell r="H1323" t="str">
            <v/>
          </cell>
          <cell r="I1323" t="str">
            <v/>
          </cell>
        </row>
        <row r="1324">
          <cell r="A1324">
            <v>26658400</v>
          </cell>
          <cell r="B1324" t="str">
            <v>HG</v>
          </cell>
          <cell r="C1324" t="str">
            <v>Crometta 100</v>
          </cell>
          <cell r="D1324" t="str">
            <v xml:space="preserve">Crometta 100 1jet Shower Set 0.90 m </v>
          </cell>
          <cell r="E1324" t="str">
            <v>white/chrome</v>
          </cell>
          <cell r="F1324">
            <v>84.5</v>
          </cell>
          <cell r="G1324" t="str">
            <v>2.19</v>
          </cell>
          <cell r="H1324" t="str">
            <v/>
          </cell>
          <cell r="I1324" t="str">
            <v/>
          </cell>
        </row>
        <row r="1325">
          <cell r="A1325">
            <v>26659400</v>
          </cell>
          <cell r="B1325" t="str">
            <v>HG</v>
          </cell>
          <cell r="C1325" t="str">
            <v>Crometta 100</v>
          </cell>
          <cell r="D1325" t="str">
            <v>Crometta 100 Multi EcoSmart 9 l/min shower set 0.90 m</v>
          </cell>
          <cell r="E1325" t="str">
            <v>white/chrome</v>
          </cell>
          <cell r="F1325">
            <v>100</v>
          </cell>
          <cell r="G1325" t="str">
            <v>2.17</v>
          </cell>
          <cell r="H1325" t="str">
            <v/>
          </cell>
          <cell r="I1325" t="str">
            <v/>
          </cell>
        </row>
        <row r="1326">
          <cell r="A1326">
            <v>26660400</v>
          </cell>
          <cell r="B1326" t="str">
            <v>HG</v>
          </cell>
          <cell r="C1326" t="str">
            <v>Crometta 100</v>
          </cell>
          <cell r="D1326" t="str">
            <v xml:space="preserve">Crometta 100 1jet EcoSmart 7 l/min Shower Set 0.65 m </v>
          </cell>
          <cell r="E1326" t="str">
            <v>white/chrome</v>
          </cell>
          <cell r="F1326">
            <v>78.199999999999989</v>
          </cell>
          <cell r="G1326" t="str">
            <v>2.20</v>
          </cell>
          <cell r="H1326" t="str">
            <v/>
          </cell>
          <cell r="I1326" t="str">
            <v/>
          </cell>
        </row>
        <row r="1327">
          <cell r="A1327">
            <v>26662400</v>
          </cell>
          <cell r="B1327" t="str">
            <v>HG</v>
          </cell>
          <cell r="C1327" t="str">
            <v>Crometta 100</v>
          </cell>
          <cell r="D1327" t="str">
            <v xml:space="preserve">Crometta 100 Vario EcoSmart 9 l/min shower set 0.90 m </v>
          </cell>
          <cell r="E1327" t="str">
            <v>white/chrome</v>
          </cell>
          <cell r="F1327">
            <v>91.1</v>
          </cell>
          <cell r="G1327" t="str">
            <v>2.18</v>
          </cell>
          <cell r="H1327" t="str">
            <v/>
          </cell>
          <cell r="I1327" t="str">
            <v/>
          </cell>
        </row>
        <row r="1328">
          <cell r="A1328">
            <v>26663400</v>
          </cell>
          <cell r="B1328" t="str">
            <v>HG</v>
          </cell>
          <cell r="C1328" t="str">
            <v>Crometta 100</v>
          </cell>
          <cell r="D1328" t="str">
            <v xml:space="preserve">Crometta 100 1jet EcoSmart 9 l/min shower set 0.90 m </v>
          </cell>
          <cell r="E1328" t="str">
            <v>white/chrome</v>
          </cell>
          <cell r="F1328">
            <v>84.5</v>
          </cell>
          <cell r="G1328" t="str">
            <v>2.19</v>
          </cell>
          <cell r="H1328" t="str">
            <v/>
          </cell>
          <cell r="I1328" t="str">
            <v/>
          </cell>
        </row>
        <row r="1329">
          <cell r="A1329">
            <v>26664400</v>
          </cell>
          <cell r="B1329" t="str">
            <v>HG</v>
          </cell>
          <cell r="C1329" t="str">
            <v>Crometta 100</v>
          </cell>
          <cell r="D1329" t="str">
            <v>Crometta 100 1jet Porter Set 1.25 m</v>
          </cell>
          <cell r="E1329" t="str">
            <v>white/chrome</v>
          </cell>
          <cell r="F1329">
            <v>46.5</v>
          </cell>
          <cell r="G1329" t="str">
            <v>2.39</v>
          </cell>
          <cell r="H1329" t="str">
            <v/>
          </cell>
          <cell r="I1329" t="str">
            <v/>
          </cell>
        </row>
        <row r="1330">
          <cell r="A1330">
            <v>26665400</v>
          </cell>
          <cell r="B1330" t="str">
            <v>HG</v>
          </cell>
          <cell r="C1330" t="str">
            <v>Crometta 100</v>
          </cell>
          <cell r="D1330" t="str">
            <v>Crometta 100 1jet Porter Set 1.60 m</v>
          </cell>
          <cell r="E1330" t="str">
            <v>white/chrome</v>
          </cell>
          <cell r="F1330">
            <v>49.1</v>
          </cell>
          <cell r="G1330" t="str">
            <v>2.39</v>
          </cell>
          <cell r="H1330" t="str">
            <v/>
          </cell>
          <cell r="I1330" t="str">
            <v/>
          </cell>
        </row>
        <row r="1331">
          <cell r="A1331">
            <v>26666400</v>
          </cell>
          <cell r="B1331" t="str">
            <v>HG</v>
          </cell>
          <cell r="C1331" t="str">
            <v>Crometta 100</v>
          </cell>
          <cell r="D1331" t="str">
            <v>Crometta 100 Vario Porter Set 1.25 m</v>
          </cell>
          <cell r="E1331" t="str">
            <v>white/chrome</v>
          </cell>
          <cell r="F1331">
            <v>53.1</v>
          </cell>
          <cell r="G1331" t="str">
            <v>2.38</v>
          </cell>
          <cell r="H1331" t="str">
            <v/>
          </cell>
          <cell r="I1331" t="str">
            <v/>
          </cell>
        </row>
        <row r="1332">
          <cell r="A1332">
            <v>26667400</v>
          </cell>
          <cell r="B1332" t="str">
            <v>HG</v>
          </cell>
          <cell r="C1332" t="str">
            <v>Crometta 100</v>
          </cell>
          <cell r="D1332" t="str">
            <v>Crometta 100 Vario Porter Set 1.60 m</v>
          </cell>
          <cell r="E1332" t="str">
            <v>white/chrome</v>
          </cell>
          <cell r="F1332">
            <v>55.7</v>
          </cell>
          <cell r="G1332" t="str">
            <v>2.38</v>
          </cell>
          <cell r="H1332" t="str">
            <v/>
          </cell>
          <cell r="I1332" t="str">
            <v/>
          </cell>
        </row>
        <row r="1333">
          <cell r="A1333">
            <v>26690400</v>
          </cell>
          <cell r="B1333" t="str">
            <v>HG</v>
          </cell>
          <cell r="C1333" t="str">
            <v>Crometta</v>
          </cell>
          <cell r="D1333" t="str">
            <v>Crometta 1jet Porter Set 1.25 m</v>
          </cell>
          <cell r="E1333" t="str">
            <v>white/chrome</v>
          </cell>
          <cell r="F1333">
            <v>37.799999999999997</v>
          </cell>
          <cell r="G1333" t="str">
            <v>2.39</v>
          </cell>
          <cell r="H1333" t="str">
            <v/>
          </cell>
          <cell r="I1333" t="str">
            <v/>
          </cell>
        </row>
        <row r="1334">
          <cell r="A1334">
            <v>26691400</v>
          </cell>
          <cell r="B1334" t="str">
            <v>HG</v>
          </cell>
          <cell r="C1334" t="str">
            <v>Crometta</v>
          </cell>
          <cell r="D1334" t="str">
            <v>Crometta Vario Porter Set 1.25 m</v>
          </cell>
          <cell r="E1334" t="str">
            <v>white/chrome</v>
          </cell>
          <cell r="F1334">
            <v>40.200000000000003</v>
          </cell>
          <cell r="G1334" t="str">
            <v>2.39</v>
          </cell>
          <cell r="H1334" t="str">
            <v/>
          </cell>
          <cell r="I1334" t="str">
            <v/>
          </cell>
        </row>
        <row r="1335">
          <cell r="A1335">
            <v>26692400</v>
          </cell>
          <cell r="B1335" t="str">
            <v>HG</v>
          </cell>
          <cell r="C1335" t="str">
            <v>Crometta</v>
          </cell>
          <cell r="D1335" t="str">
            <v>Crometta Vario Porter Set 1.60 m</v>
          </cell>
          <cell r="E1335" t="str">
            <v>white/chrome</v>
          </cell>
          <cell r="F1335">
            <v>42.6</v>
          </cell>
          <cell r="G1335" t="str">
            <v>2.39</v>
          </cell>
          <cell r="H1335" t="str">
            <v/>
          </cell>
          <cell r="I1335" t="str">
            <v/>
          </cell>
        </row>
        <row r="1336">
          <cell r="A1336">
            <v>26693400</v>
          </cell>
          <cell r="B1336" t="str">
            <v>HG</v>
          </cell>
          <cell r="C1336" t="str">
            <v>Crometta</v>
          </cell>
          <cell r="D1336" t="str">
            <v>Crometta Vario EcoSmart 9 l/min Porter Set 1.25 m</v>
          </cell>
          <cell r="E1336" t="str">
            <v>white/chrome</v>
          </cell>
          <cell r="F1336">
            <v>40.200000000000003</v>
          </cell>
          <cell r="G1336" t="str">
            <v>2.39</v>
          </cell>
          <cell r="H1336" t="str">
            <v/>
          </cell>
          <cell r="I1336" t="str">
            <v/>
          </cell>
        </row>
        <row r="1337">
          <cell r="A1337">
            <v>26694400</v>
          </cell>
          <cell r="B1337" t="str">
            <v>HG</v>
          </cell>
          <cell r="C1337" t="str">
            <v>Crometta</v>
          </cell>
          <cell r="D1337" t="str">
            <v>Crometta Vario EcoSmart 9 l/min Porter Set 1.60 m</v>
          </cell>
          <cell r="E1337" t="str">
            <v>white/chrome</v>
          </cell>
          <cell r="F1337">
            <v>42.6</v>
          </cell>
          <cell r="G1337" t="str">
            <v>2.39</v>
          </cell>
          <cell r="H1337" t="str">
            <v/>
          </cell>
          <cell r="I1337" t="str">
            <v/>
          </cell>
        </row>
        <row r="1338">
          <cell r="A1338">
            <v>26700000</v>
          </cell>
          <cell r="B1338" t="str">
            <v>HG</v>
          </cell>
          <cell r="C1338" t="str">
            <v>Raindance Select E</v>
          </cell>
          <cell r="D1338" t="str">
            <v>Raindance Select E 120 Porter Set 1.25 m</v>
          </cell>
          <cell r="E1338" t="str">
            <v>chrome</v>
          </cell>
          <cell r="F1338">
            <v>126.8</v>
          </cell>
          <cell r="G1338" t="str">
            <v>2.36</v>
          </cell>
          <cell r="H1338" t="str">
            <v/>
          </cell>
          <cell r="I1338" t="str">
            <v/>
          </cell>
        </row>
        <row r="1339">
          <cell r="A1339">
            <v>26700400</v>
          </cell>
          <cell r="B1339" t="str">
            <v>HG</v>
          </cell>
          <cell r="C1339" t="str">
            <v>Raindance Select E</v>
          </cell>
          <cell r="D1339" t="str">
            <v>Raindance Select E 120 Porter Set 1.25 m</v>
          </cell>
          <cell r="E1339" t="str">
            <v>white/chrome</v>
          </cell>
          <cell r="F1339">
            <v>126.8</v>
          </cell>
          <cell r="G1339" t="str">
            <v>2.36</v>
          </cell>
          <cell r="H1339" t="str">
            <v/>
          </cell>
          <cell r="I1339" t="str">
            <v/>
          </cell>
        </row>
        <row r="1340">
          <cell r="A1340">
            <v>26701000</v>
          </cell>
          <cell r="B1340" t="str">
            <v>HG</v>
          </cell>
          <cell r="C1340" t="str">
            <v>Raindance Select S</v>
          </cell>
          <cell r="D1340" t="str">
            <v>Raindance Select S 120 Porter Set 1.25 m</v>
          </cell>
          <cell r="E1340" t="str">
            <v>chrome</v>
          </cell>
          <cell r="F1340">
            <v>135.4</v>
          </cell>
          <cell r="G1340" t="str">
            <v>2.36</v>
          </cell>
          <cell r="H1340" t="str">
            <v/>
          </cell>
          <cell r="I1340" t="str">
            <v/>
          </cell>
        </row>
        <row r="1341">
          <cell r="A1341">
            <v>26701400</v>
          </cell>
          <cell r="B1341" t="str">
            <v>HG</v>
          </cell>
          <cell r="C1341" t="str">
            <v>Raindance Select S</v>
          </cell>
          <cell r="D1341" t="str">
            <v>Raindance Select S 120 Porter Set 1.25 m</v>
          </cell>
          <cell r="E1341" t="str">
            <v>white/chrome</v>
          </cell>
          <cell r="F1341">
            <v>135.4</v>
          </cell>
          <cell r="G1341" t="str">
            <v>2.36</v>
          </cell>
          <cell r="H1341" t="str">
            <v/>
          </cell>
          <cell r="I1341" t="str">
            <v/>
          </cell>
        </row>
        <row r="1342">
          <cell r="A1342">
            <v>26720000</v>
          </cell>
          <cell r="B1342" t="str">
            <v>HG</v>
          </cell>
          <cell r="C1342" t="str">
            <v>Raindance Select E</v>
          </cell>
          <cell r="D1342" t="str">
            <v>Raindance Select E 120 Porter Set 1.60 m</v>
          </cell>
          <cell r="E1342" t="str">
            <v>chrome</v>
          </cell>
          <cell r="F1342">
            <v>129.19999999999999</v>
          </cell>
          <cell r="G1342" t="str">
            <v>2.36</v>
          </cell>
          <cell r="H1342" t="str">
            <v/>
          </cell>
          <cell r="I1342" t="str">
            <v/>
          </cell>
        </row>
        <row r="1343">
          <cell r="A1343">
            <v>26720400</v>
          </cell>
          <cell r="B1343" t="str">
            <v>HG</v>
          </cell>
          <cell r="C1343" t="str">
            <v>Raindance Select E</v>
          </cell>
          <cell r="D1343" t="str">
            <v>Raindance Select E 120 Porter Set 1.60 m</v>
          </cell>
          <cell r="E1343" t="str">
            <v>white/chrome</v>
          </cell>
          <cell r="F1343">
            <v>129.19999999999999</v>
          </cell>
          <cell r="G1343" t="str">
            <v>2.36</v>
          </cell>
          <cell r="H1343" t="str">
            <v/>
          </cell>
          <cell r="I1343" t="str">
            <v/>
          </cell>
        </row>
        <row r="1344">
          <cell r="A1344">
            <v>26721000</v>
          </cell>
          <cell r="B1344" t="str">
            <v>HG</v>
          </cell>
          <cell r="C1344" t="str">
            <v>Raindance Select S</v>
          </cell>
          <cell r="D1344" t="str">
            <v>Raindance Select S 120 Porter Set 1.60 m</v>
          </cell>
          <cell r="E1344" t="str">
            <v>chrome</v>
          </cell>
          <cell r="F1344">
            <v>137.80000000000001</v>
          </cell>
          <cell r="G1344" t="str">
            <v>2.36</v>
          </cell>
          <cell r="H1344" t="str">
            <v/>
          </cell>
          <cell r="I1344" t="str">
            <v/>
          </cell>
        </row>
        <row r="1345">
          <cell r="A1345">
            <v>26721400</v>
          </cell>
          <cell r="B1345" t="str">
            <v>HG</v>
          </cell>
          <cell r="C1345" t="str">
            <v>Raindance Select S</v>
          </cell>
          <cell r="D1345" t="str">
            <v>Raindance Select S 120 Porter Set 1.60 m</v>
          </cell>
          <cell r="E1345" t="str">
            <v>white/chrome</v>
          </cell>
          <cell r="F1345">
            <v>137.80000000000001</v>
          </cell>
          <cell r="G1345" t="str">
            <v>2.36</v>
          </cell>
          <cell r="H1345" t="str">
            <v/>
          </cell>
          <cell r="I1345" t="str">
            <v/>
          </cell>
        </row>
        <row r="1346">
          <cell r="A1346">
            <v>26722000</v>
          </cell>
          <cell r="B1346" t="str">
            <v>HG</v>
          </cell>
          <cell r="C1346" t="str">
            <v>Crometta</v>
          </cell>
          <cell r="D1346" t="str">
            <v>Crometta E 240 1jet overhead shower Low Pressure min 0.2 bar</v>
          </cell>
          <cell r="E1346" t="str">
            <v>chrome</v>
          </cell>
          <cell r="F1346">
            <v>218.4</v>
          </cell>
          <cell r="G1346" t="str">
            <v>4.29</v>
          </cell>
          <cell r="H1346" t="str">
            <v/>
          </cell>
          <cell r="I1346" t="str">
            <v/>
          </cell>
        </row>
        <row r="1347">
          <cell r="A1347">
            <v>26723000</v>
          </cell>
          <cell r="B1347" t="str">
            <v>HG</v>
          </cell>
          <cell r="C1347" t="str">
            <v>Crometta</v>
          </cell>
          <cell r="D1347" t="str">
            <v>Crometta S 240 1jet overhead shower</v>
          </cell>
          <cell r="E1347" t="str">
            <v>chrome</v>
          </cell>
          <cell r="F1347">
            <v>218.4</v>
          </cell>
          <cell r="G1347" t="str">
            <v>4.29</v>
          </cell>
          <cell r="H1347" t="str">
            <v/>
          </cell>
          <cell r="I1347" t="str">
            <v/>
          </cell>
        </row>
        <row r="1348">
          <cell r="A1348">
            <v>26724000</v>
          </cell>
          <cell r="B1348" t="str">
            <v>HG</v>
          </cell>
          <cell r="C1348" t="str">
            <v>Crometta</v>
          </cell>
          <cell r="D1348" t="str">
            <v>Crometta S 240 1jet overhead shower EcoSmart 9 l/min</v>
          </cell>
          <cell r="E1348" t="str">
            <v>chrome</v>
          </cell>
          <cell r="F1348">
            <v>218.4</v>
          </cell>
          <cell r="G1348" t="str">
            <v>4.29</v>
          </cell>
          <cell r="H1348" t="str">
            <v/>
          </cell>
          <cell r="I1348" t="str">
            <v/>
          </cell>
        </row>
        <row r="1349">
          <cell r="A1349">
            <v>26725000</v>
          </cell>
          <cell r="B1349" t="str">
            <v>HG</v>
          </cell>
          <cell r="C1349" t="str">
            <v>Crometta</v>
          </cell>
          <cell r="D1349" t="str">
            <v>Crometta S 240 1jet overhead shower Low Pressure min 0.2 bar</v>
          </cell>
          <cell r="E1349" t="str">
            <v>chrome</v>
          </cell>
          <cell r="F1349">
            <v>218.4</v>
          </cell>
          <cell r="G1349" t="str">
            <v>4.29</v>
          </cell>
          <cell r="H1349" t="str">
            <v/>
          </cell>
          <cell r="I1349" t="str">
            <v/>
          </cell>
        </row>
        <row r="1350">
          <cell r="A1350">
            <v>26726000</v>
          </cell>
          <cell r="B1350" t="str">
            <v>HG</v>
          </cell>
          <cell r="C1350" t="str">
            <v>Crometta</v>
          </cell>
          <cell r="D1350" t="str">
            <v>Crometta E 240 1jet overhead shower</v>
          </cell>
          <cell r="E1350" t="str">
            <v>chrome</v>
          </cell>
          <cell r="F1350">
            <v>218.4</v>
          </cell>
          <cell r="G1350" t="str">
            <v>4.29</v>
          </cell>
          <cell r="H1350" t="str">
            <v/>
          </cell>
          <cell r="I1350" t="str">
            <v/>
          </cell>
        </row>
        <row r="1351">
          <cell r="A1351">
            <v>26727000</v>
          </cell>
          <cell r="B1351" t="str">
            <v>HG</v>
          </cell>
          <cell r="C1351" t="str">
            <v>Crometta</v>
          </cell>
          <cell r="D1351" t="str">
            <v>Crometta E 240 1jet overhead shower EcoSmart 9 l/min</v>
          </cell>
          <cell r="E1351" t="str">
            <v>chrome</v>
          </cell>
          <cell r="F1351">
            <v>218.4</v>
          </cell>
          <cell r="G1351" t="str">
            <v>4.29</v>
          </cell>
          <cell r="H1351" t="str">
            <v/>
          </cell>
          <cell r="I1351" t="str">
            <v/>
          </cell>
        </row>
        <row r="1352">
          <cell r="A1352">
            <v>26734000</v>
          </cell>
          <cell r="B1352" t="str">
            <v>HG</v>
          </cell>
          <cell r="C1352" t="str">
            <v>Croma</v>
          </cell>
          <cell r="D1352" t="str">
            <v>Croma 220 1jet overhead shower LowPressure min 0.2 bar</v>
          </cell>
          <cell r="E1352" t="str">
            <v>chrome</v>
          </cell>
          <cell r="F1352">
            <v>203</v>
          </cell>
          <cell r="G1352" t="str">
            <v>4.28</v>
          </cell>
          <cell r="H1352" t="str">
            <v/>
          </cell>
          <cell r="I1352" t="str">
            <v/>
          </cell>
        </row>
        <row r="1353">
          <cell r="A1353">
            <v>26790000</v>
          </cell>
          <cell r="B1353" t="str">
            <v>HG</v>
          </cell>
          <cell r="C1353" t="str">
            <v>Croma Select S</v>
          </cell>
          <cell r="D1353" t="str">
            <v>Croma Select 280 Air 1jet Showerpipe</v>
          </cell>
          <cell r="E1353" t="str">
            <v>chrome</v>
          </cell>
          <cell r="F1353">
            <v>772</v>
          </cell>
          <cell r="G1353" t="str">
            <v>5.13</v>
          </cell>
          <cell r="H1353" t="str">
            <v/>
          </cell>
        </row>
        <row r="1354">
          <cell r="A1354">
            <v>26791000</v>
          </cell>
          <cell r="B1354" t="str">
            <v>HG</v>
          </cell>
          <cell r="C1354" t="str">
            <v>Croma Select S</v>
          </cell>
          <cell r="D1354" t="str">
            <v>Croma Select 280 Air 1jet Showerpipe with single lever mixer</v>
          </cell>
          <cell r="E1354" t="str">
            <v>chrome</v>
          </cell>
          <cell r="F1354">
            <v>739.2</v>
          </cell>
          <cell r="G1354" t="str">
            <v>5.13</v>
          </cell>
          <cell r="H1354" t="str">
            <v/>
          </cell>
        </row>
        <row r="1355">
          <cell r="A1355">
            <v>26792000</v>
          </cell>
          <cell r="B1355" t="str">
            <v>HG</v>
          </cell>
          <cell r="C1355" t="str">
            <v>Croma Select S</v>
          </cell>
          <cell r="D1355" t="str">
            <v>Croma Select 280 Air 1jet Showerpipe for bath tub</v>
          </cell>
          <cell r="E1355" t="str">
            <v>chrome</v>
          </cell>
          <cell r="F1355">
            <v>940.8</v>
          </cell>
          <cell r="G1355" t="str">
            <v>5.25</v>
          </cell>
          <cell r="H1355" t="str">
            <v/>
          </cell>
        </row>
        <row r="1356">
          <cell r="A1356">
            <v>26793000</v>
          </cell>
          <cell r="B1356" t="str">
            <v>HG</v>
          </cell>
          <cell r="C1356" t="str">
            <v>Croma</v>
          </cell>
          <cell r="D1356" t="str">
            <v>Croma Select 280 Air 1jet Showerpipe Reno EcoSmart</v>
          </cell>
          <cell r="E1356" t="str">
            <v>chrome</v>
          </cell>
          <cell r="F1356">
            <v>694.4</v>
          </cell>
          <cell r="G1356" t="str">
            <v>5.14</v>
          </cell>
          <cell r="H1356" t="str">
            <v/>
          </cell>
        </row>
        <row r="1357">
          <cell r="A1357">
            <v>26794000</v>
          </cell>
          <cell r="B1357" t="str">
            <v>HG</v>
          </cell>
          <cell r="C1357" t="str">
            <v>Croma</v>
          </cell>
          <cell r="D1357" t="str">
            <v>Croma Select 280 Air 1jet Showerpipe EcoSmart 9 l/min</v>
          </cell>
          <cell r="E1357" t="str">
            <v>chrome</v>
          </cell>
          <cell r="F1357">
            <v>772</v>
          </cell>
          <cell r="G1357" t="str">
            <v>5.16</v>
          </cell>
          <cell r="H1357" t="str">
            <v/>
          </cell>
        </row>
        <row r="1358">
          <cell r="A1358">
            <v>26800400</v>
          </cell>
          <cell r="B1358" t="str">
            <v>HG</v>
          </cell>
          <cell r="C1358" t="str">
            <v>Croma Select S</v>
          </cell>
          <cell r="D1358" t="str">
            <v>Croma Select S Multi hand shower</v>
          </cell>
          <cell r="E1358" t="str">
            <v>white/chrome</v>
          </cell>
          <cell r="F1358">
            <v>69.899999999999991</v>
          </cell>
          <cell r="G1358" t="str">
            <v>1.6</v>
          </cell>
          <cell r="H1358" t="str">
            <v/>
          </cell>
          <cell r="I1358" t="str">
            <v/>
          </cell>
        </row>
        <row r="1359">
          <cell r="A1359">
            <v>26801400</v>
          </cell>
          <cell r="B1359" t="str">
            <v>HG</v>
          </cell>
          <cell r="C1359" t="str">
            <v>Croma Select S</v>
          </cell>
          <cell r="D1359" t="str">
            <v>Croma Select S Multi hand shower EcoSmart 9 l/min</v>
          </cell>
          <cell r="E1359" t="str">
            <v>white/chrome</v>
          </cell>
          <cell r="F1359">
            <v>69.899999999999991</v>
          </cell>
          <cell r="G1359" t="str">
            <v>1.6</v>
          </cell>
          <cell r="H1359" t="str">
            <v/>
          </cell>
          <cell r="I1359" t="str">
            <v/>
          </cell>
        </row>
        <row r="1360">
          <cell r="A1360">
            <v>26802400</v>
          </cell>
          <cell r="B1360" t="str">
            <v>HG</v>
          </cell>
          <cell r="C1360" t="str">
            <v>Croma Select S</v>
          </cell>
          <cell r="D1360" t="str">
            <v>Croma Select S Vario hand shower</v>
          </cell>
          <cell r="E1360" t="str">
            <v>white/chrome</v>
          </cell>
          <cell r="F1360">
            <v>53.4</v>
          </cell>
          <cell r="G1360" t="str">
            <v>1.6</v>
          </cell>
          <cell r="H1360" t="str">
            <v/>
          </cell>
          <cell r="I1360" t="str">
            <v/>
          </cell>
        </row>
        <row r="1361">
          <cell r="A1361">
            <v>26803400</v>
          </cell>
          <cell r="B1361" t="str">
            <v>HG</v>
          </cell>
          <cell r="C1361" t="str">
            <v>Croma Select S</v>
          </cell>
          <cell r="D1361" t="str">
            <v>Croma Select S Vario hand shower EcoSmart 9 l/min</v>
          </cell>
          <cell r="E1361" t="str">
            <v>white/chrome</v>
          </cell>
          <cell r="F1361">
            <v>53.4</v>
          </cell>
          <cell r="G1361" t="str">
            <v>1.6</v>
          </cell>
          <cell r="H1361" t="str">
            <v/>
          </cell>
          <cell r="I1361" t="str">
            <v/>
          </cell>
        </row>
        <row r="1362">
          <cell r="A1362">
            <v>26804400</v>
          </cell>
          <cell r="B1362" t="str">
            <v>HG</v>
          </cell>
          <cell r="C1362" t="str">
            <v>Croma Select S</v>
          </cell>
          <cell r="D1362" t="str">
            <v>Croma Select S 1jet hand shower</v>
          </cell>
          <cell r="E1362" t="str">
            <v>white/chrome</v>
          </cell>
          <cell r="F1362">
            <v>40.1</v>
          </cell>
          <cell r="G1362" t="str">
            <v>1.6</v>
          </cell>
          <cell r="H1362" t="str">
            <v/>
          </cell>
          <cell r="I1362" t="str">
            <v/>
          </cell>
        </row>
        <row r="1363">
          <cell r="A1363">
            <v>26805400</v>
          </cell>
          <cell r="B1363" t="str">
            <v>HG</v>
          </cell>
          <cell r="C1363" t="str">
            <v>Croma Select S</v>
          </cell>
          <cell r="D1363" t="str">
            <v>Croma Select S 1jet hand shower EcoSmart 9 l/min</v>
          </cell>
          <cell r="E1363" t="str">
            <v>white/chrome</v>
          </cell>
          <cell r="F1363">
            <v>40.1</v>
          </cell>
          <cell r="G1363" t="str">
            <v>1.6</v>
          </cell>
          <cell r="H1363" t="str">
            <v/>
          </cell>
          <cell r="I1363" t="str">
            <v/>
          </cell>
        </row>
        <row r="1364">
          <cell r="A1364">
            <v>26806400</v>
          </cell>
          <cell r="B1364" t="str">
            <v>HG</v>
          </cell>
          <cell r="C1364" t="str">
            <v>Croma Select S</v>
          </cell>
          <cell r="D1364" t="str">
            <v>Croma Select S 1jet hand shower EcoSmart 7 l/min</v>
          </cell>
          <cell r="E1364" t="str">
            <v>white/chrome</v>
          </cell>
          <cell r="F1364">
            <v>40.1</v>
          </cell>
          <cell r="G1364" t="str">
            <v>1.6</v>
          </cell>
          <cell r="H1364" t="str">
            <v/>
          </cell>
          <cell r="I1364" t="str">
            <v/>
          </cell>
        </row>
        <row r="1365">
          <cell r="A1365">
            <v>26810400</v>
          </cell>
          <cell r="B1365" t="str">
            <v>HG</v>
          </cell>
          <cell r="C1365" t="str">
            <v>Croma Select E</v>
          </cell>
          <cell r="D1365" t="str">
            <v>Croma Select E Multi hand shower</v>
          </cell>
          <cell r="E1365" t="str">
            <v>white/chrome</v>
          </cell>
          <cell r="F1365">
            <v>69.899999999999991</v>
          </cell>
          <cell r="G1365" t="str">
            <v>1.5</v>
          </cell>
          <cell r="H1365" t="str">
            <v/>
          </cell>
          <cell r="I1365" t="str">
            <v/>
          </cell>
        </row>
        <row r="1366">
          <cell r="A1366">
            <v>26811400</v>
          </cell>
          <cell r="B1366" t="str">
            <v>HG</v>
          </cell>
          <cell r="C1366" t="str">
            <v>Croma Select E</v>
          </cell>
          <cell r="D1366" t="str">
            <v>Croma Select E Multi hand shower EcoSmart 9 l/min</v>
          </cell>
          <cell r="E1366" t="str">
            <v>white/chrome</v>
          </cell>
          <cell r="F1366">
            <v>69.899999999999991</v>
          </cell>
          <cell r="G1366" t="str">
            <v>1.5</v>
          </cell>
          <cell r="H1366" t="str">
            <v/>
          </cell>
          <cell r="I1366" t="str">
            <v/>
          </cell>
        </row>
        <row r="1367">
          <cell r="A1367">
            <v>26812400</v>
          </cell>
          <cell r="B1367" t="str">
            <v>HG</v>
          </cell>
          <cell r="C1367" t="str">
            <v>Croma Select E</v>
          </cell>
          <cell r="D1367" t="str">
            <v>Croma Select E Vario hand shower</v>
          </cell>
          <cell r="E1367" t="str">
            <v>white/chrome</v>
          </cell>
          <cell r="F1367">
            <v>53.4</v>
          </cell>
          <cell r="G1367" t="str">
            <v>1.5</v>
          </cell>
          <cell r="H1367" t="str">
            <v/>
          </cell>
          <cell r="I1367" t="str">
            <v/>
          </cell>
        </row>
        <row r="1368">
          <cell r="A1368">
            <v>26813400</v>
          </cell>
          <cell r="B1368" t="str">
            <v>HG</v>
          </cell>
          <cell r="C1368" t="str">
            <v>Croma Select E</v>
          </cell>
          <cell r="D1368" t="str">
            <v>Croma Select E Vario hand shower EcoSmart 9 l/min</v>
          </cell>
          <cell r="E1368" t="str">
            <v>white/chrome</v>
          </cell>
          <cell r="F1368">
            <v>53.4</v>
          </cell>
          <cell r="G1368" t="str">
            <v>1.5</v>
          </cell>
          <cell r="H1368" t="str">
            <v/>
          </cell>
          <cell r="I1368" t="str">
            <v/>
          </cell>
        </row>
        <row r="1369">
          <cell r="A1369">
            <v>26814400</v>
          </cell>
          <cell r="B1369" t="str">
            <v>HG</v>
          </cell>
          <cell r="C1369" t="str">
            <v>Croma Select E</v>
          </cell>
          <cell r="D1369" t="str">
            <v>Croma Select E 1jet hand shower</v>
          </cell>
          <cell r="E1369" t="str">
            <v>white/chrome</v>
          </cell>
          <cell r="F1369">
            <v>40.1</v>
          </cell>
          <cell r="G1369" t="str">
            <v>1.5</v>
          </cell>
          <cell r="H1369" t="str">
            <v/>
          </cell>
          <cell r="I1369" t="str">
            <v/>
          </cell>
        </row>
        <row r="1370">
          <cell r="A1370">
            <v>26815400</v>
          </cell>
          <cell r="B1370" t="str">
            <v>HG</v>
          </cell>
          <cell r="C1370" t="str">
            <v>Croma Select E</v>
          </cell>
          <cell r="D1370" t="str">
            <v>Croma Select E 1jet hand shower EcoSmart 9 l/min</v>
          </cell>
          <cell r="E1370" t="str">
            <v>white/chrome</v>
          </cell>
          <cell r="F1370">
            <v>40.1</v>
          </cell>
          <cell r="G1370" t="str">
            <v>1.5</v>
          </cell>
          <cell r="H1370" t="str">
            <v/>
          </cell>
          <cell r="I1370" t="str">
            <v/>
          </cell>
        </row>
        <row r="1371">
          <cell r="A1371">
            <v>26816400</v>
          </cell>
          <cell r="B1371" t="str">
            <v>HG</v>
          </cell>
          <cell r="C1371" t="str">
            <v>Croma Select E</v>
          </cell>
          <cell r="D1371" t="str">
            <v>Croma Select E 1jet hand shower EcoSmart 7 l/min</v>
          </cell>
          <cell r="E1371" t="str">
            <v>white/chrome</v>
          </cell>
          <cell r="F1371">
            <v>40.1</v>
          </cell>
          <cell r="G1371" t="str">
            <v>1.5</v>
          </cell>
          <cell r="H1371" t="str">
            <v/>
          </cell>
          <cell r="I1371" t="str">
            <v/>
          </cell>
        </row>
        <row r="1372">
          <cell r="A1372">
            <v>26823400</v>
          </cell>
          <cell r="B1372" t="str">
            <v>HG</v>
          </cell>
          <cell r="C1372" t="str">
            <v>Crometta 100</v>
          </cell>
          <cell r="D1372" t="str">
            <v>Crometta 100 Multi hand shower</v>
          </cell>
          <cell r="E1372" t="str">
            <v>white/chrome</v>
          </cell>
          <cell r="F1372">
            <v>39.5</v>
          </cell>
          <cell r="G1372" t="str">
            <v>1.8</v>
          </cell>
          <cell r="H1372" t="str">
            <v/>
          </cell>
          <cell r="I1372" t="str">
            <v/>
          </cell>
        </row>
        <row r="1373">
          <cell r="A1373">
            <v>26824400</v>
          </cell>
          <cell r="B1373" t="str">
            <v>HG</v>
          </cell>
          <cell r="C1373" t="str">
            <v>Crometta 100</v>
          </cell>
          <cell r="D1373" t="str">
            <v>Crometta 100 Vario hand shower</v>
          </cell>
          <cell r="E1373" t="str">
            <v>white/chrome</v>
          </cell>
          <cell r="F1373">
            <v>30.200000000000003</v>
          </cell>
          <cell r="G1373" t="str">
            <v>1.8</v>
          </cell>
          <cell r="H1373" t="str">
            <v/>
          </cell>
          <cell r="I1373" t="str">
            <v/>
          </cell>
        </row>
        <row r="1374">
          <cell r="A1374">
            <v>26825400</v>
          </cell>
          <cell r="B1374" t="str">
            <v>HG</v>
          </cell>
          <cell r="C1374" t="str">
            <v>Crometta 100</v>
          </cell>
          <cell r="D1374" t="str">
            <v>Crometta 100 1jet hand shower</v>
          </cell>
          <cell r="E1374" t="str">
            <v>white/chrome</v>
          </cell>
          <cell r="F1374">
            <v>23.3</v>
          </cell>
          <cell r="G1374" t="str">
            <v>1.9</v>
          </cell>
          <cell r="H1374" t="str">
            <v/>
          </cell>
          <cell r="I1374" t="str">
            <v/>
          </cell>
        </row>
        <row r="1375">
          <cell r="A1375">
            <v>26826400</v>
          </cell>
          <cell r="B1375" t="str">
            <v>HG</v>
          </cell>
          <cell r="C1375" t="str">
            <v>Crometta 100</v>
          </cell>
          <cell r="D1375" t="str">
            <v>Crometta 100 Multi hand shower EcoSmart 9 l/min</v>
          </cell>
          <cell r="E1375" t="str">
            <v>white/chrome</v>
          </cell>
          <cell r="F1375">
            <v>39.5</v>
          </cell>
          <cell r="G1375" t="str">
            <v>1.8</v>
          </cell>
          <cell r="H1375" t="str">
            <v/>
          </cell>
          <cell r="I1375" t="str">
            <v/>
          </cell>
        </row>
        <row r="1376">
          <cell r="A1376">
            <v>26827400</v>
          </cell>
          <cell r="B1376" t="str">
            <v>HG</v>
          </cell>
          <cell r="C1376" t="str">
            <v>Crometta 100</v>
          </cell>
          <cell r="D1376" t="str">
            <v>Crometta 100 Vario hand shower EcoSmart 9 l/min</v>
          </cell>
          <cell r="E1376" t="str">
            <v>white/chrome</v>
          </cell>
          <cell r="F1376">
            <v>30.200000000000003</v>
          </cell>
          <cell r="G1376" t="str">
            <v>1.8</v>
          </cell>
          <cell r="H1376" t="str">
            <v/>
          </cell>
          <cell r="I1376" t="str">
            <v/>
          </cell>
        </row>
        <row r="1377">
          <cell r="A1377">
            <v>26828400</v>
          </cell>
          <cell r="B1377" t="str">
            <v>HG</v>
          </cell>
          <cell r="C1377" t="str">
            <v>Crometta 100</v>
          </cell>
          <cell r="D1377" t="str">
            <v>Crometta 100 1jet hand shower EcoSmart 9 l/min</v>
          </cell>
          <cell r="E1377" t="str">
            <v>white/chrome</v>
          </cell>
          <cell r="F1377">
            <v>23.3</v>
          </cell>
          <cell r="G1377" t="str">
            <v>1.9</v>
          </cell>
          <cell r="H1377" t="str">
            <v/>
          </cell>
          <cell r="I1377" t="str">
            <v/>
          </cell>
        </row>
        <row r="1378">
          <cell r="A1378">
            <v>26829400</v>
          </cell>
          <cell r="B1378" t="str">
            <v>HG</v>
          </cell>
          <cell r="C1378" t="str">
            <v>Crometta 100</v>
          </cell>
          <cell r="D1378" t="str">
            <v>Crometta 100 1jet hand shower EcoSmart 7 l/min</v>
          </cell>
          <cell r="E1378" t="str">
            <v>white/chrome</v>
          </cell>
          <cell r="F1378">
            <v>23.3</v>
          </cell>
          <cell r="G1378" t="str">
            <v>1.9</v>
          </cell>
          <cell r="H1378" t="str">
            <v/>
          </cell>
          <cell r="I1378" t="str">
            <v/>
          </cell>
        </row>
        <row r="1379">
          <cell r="A1379">
            <v>26830000</v>
          </cell>
          <cell r="B1379" t="str">
            <v>HG</v>
          </cell>
          <cell r="C1379" t="str">
            <v>Croma 100</v>
          </cell>
          <cell r="D1379" t="str">
            <v>Croma 100 Multi hand shower EcoSmart 6 l/min</v>
          </cell>
          <cell r="E1379" t="str">
            <v>chrome</v>
          </cell>
          <cell r="F1379">
            <v>62.9</v>
          </cell>
          <cell r="G1379" t="str">
            <v/>
          </cell>
          <cell r="H1379" t="str">
            <v/>
          </cell>
          <cell r="I1379" t="str">
            <v>Phasing out 31 December 2017</v>
          </cell>
        </row>
        <row r="1380">
          <cell r="A1380">
            <v>26831000</v>
          </cell>
          <cell r="B1380" t="str">
            <v>HG</v>
          </cell>
          <cell r="C1380" t="str">
            <v>Crometta 85</v>
          </cell>
          <cell r="D1380" t="str">
            <v>Crometta 85 Variojet hand shower EcoSmart 6 l/min</v>
          </cell>
          <cell r="E1380" t="str">
            <v>chrome</v>
          </cell>
          <cell r="F1380">
            <v>24</v>
          </cell>
          <cell r="G1380" t="str">
            <v/>
          </cell>
          <cell r="H1380" t="str">
            <v/>
          </cell>
          <cell r="I1380" t="str">
            <v>Phasing out 31 December 2017</v>
          </cell>
        </row>
        <row r="1381">
          <cell r="A1381">
            <v>26909180</v>
          </cell>
          <cell r="B1381" t="str">
            <v>AX</v>
          </cell>
          <cell r="C1381" t="str">
            <v>Axor Showers/Front</v>
          </cell>
          <cell r="D1381" t="str">
            <v>Basic set for Axor LampShower 1jet with shower arm designed by Nendo and Axor 240 2jet overhead shower with shower arm designed by Front</v>
          </cell>
          <cell r="E1381" t="str">
            <v>n.a.</v>
          </cell>
          <cell r="F1381">
            <v>357.40000000000003</v>
          </cell>
          <cell r="G1381" t="str">
            <v/>
          </cell>
          <cell r="H1381" t="str">
            <v>11.36</v>
          </cell>
          <cell r="I1381" t="str">
            <v/>
          </cell>
        </row>
        <row r="1382">
          <cell r="A1382">
            <v>27003400</v>
          </cell>
          <cell r="B1382" t="str">
            <v>HG</v>
          </cell>
          <cell r="C1382" t="str">
            <v>Raindance</v>
          </cell>
          <cell r="D1382" t="str">
            <v>Raindance Lift 180 2jet shower panel for exposed installation EcoSmart 9 l/min</v>
          </cell>
          <cell r="E1382" t="str">
            <v>white/chrome</v>
          </cell>
          <cell r="F1382">
            <v>2344</v>
          </cell>
          <cell r="G1382" t="str">
            <v>5.28</v>
          </cell>
          <cell r="H1382" t="str">
            <v/>
          </cell>
          <cell r="I1382" t="str">
            <v/>
          </cell>
        </row>
        <row r="1383">
          <cell r="A1383">
            <v>27008000</v>
          </cell>
          <cell r="B1383" t="str">
            <v>HG</v>
          </cell>
          <cell r="C1383" t="str">
            <v>Raindance</v>
          </cell>
          <cell r="D1383" t="str">
            <v>Raindance Lift 180 2jet shower panel for exposed installation</v>
          </cell>
          <cell r="E1383" t="str">
            <v>satin chrome</v>
          </cell>
          <cell r="F1383">
            <v>2344</v>
          </cell>
          <cell r="G1383" t="str">
            <v>5.28</v>
          </cell>
          <cell r="H1383" t="str">
            <v/>
          </cell>
          <cell r="I1383" t="str">
            <v/>
          </cell>
        </row>
        <row r="1384">
          <cell r="A1384">
            <v>27008400</v>
          </cell>
          <cell r="B1384" t="str">
            <v>HG</v>
          </cell>
          <cell r="C1384" t="str">
            <v>Raindance</v>
          </cell>
          <cell r="D1384" t="str">
            <v>Raindance Lift 180 2jet shower panel for exposed installation</v>
          </cell>
          <cell r="E1384" t="str">
            <v>white/chrome</v>
          </cell>
          <cell r="F1384">
            <v>2344</v>
          </cell>
          <cell r="G1384" t="str">
            <v>5.28</v>
          </cell>
          <cell r="H1384" t="str">
            <v/>
          </cell>
          <cell r="I1384" t="str">
            <v/>
          </cell>
        </row>
        <row r="1385">
          <cell r="A1385">
            <v>27013400</v>
          </cell>
          <cell r="B1385" t="str">
            <v>HG</v>
          </cell>
          <cell r="C1385" t="str">
            <v>Croma Select S</v>
          </cell>
          <cell r="D1385" t="str">
            <v>Croma Select S Vario Combi Set 0.65 m</v>
          </cell>
          <cell r="E1385" t="str">
            <v>white/chrome</v>
          </cell>
          <cell r="F1385">
            <v>306.5</v>
          </cell>
          <cell r="G1385" t="str">
            <v>2.27</v>
          </cell>
          <cell r="H1385" t="str">
            <v/>
          </cell>
          <cell r="I1385" t="str">
            <v/>
          </cell>
        </row>
        <row r="1386">
          <cell r="A1386">
            <v>27014400</v>
          </cell>
          <cell r="B1386" t="str">
            <v>HG</v>
          </cell>
          <cell r="C1386" t="str">
            <v>Croma Select S</v>
          </cell>
          <cell r="D1386" t="str">
            <v>Croma Select S Vario Combi Set 0.90 m</v>
          </cell>
          <cell r="E1386" t="str">
            <v>white/chrome</v>
          </cell>
          <cell r="F1386">
            <v>313.3</v>
          </cell>
          <cell r="G1386" t="str">
            <v>2.27</v>
          </cell>
          <cell r="H1386" t="str">
            <v/>
          </cell>
          <cell r="I1386" t="str">
            <v/>
          </cell>
        </row>
        <row r="1387">
          <cell r="A1387">
            <v>27026000</v>
          </cell>
          <cell r="B1387" t="str">
            <v>HG</v>
          </cell>
          <cell r="C1387" t="str">
            <v>ShowerTablet Select</v>
          </cell>
          <cell r="D1387" t="str">
            <v>ShowerTablet Select 300 Combi Set 0.65 m with Raindance Select E 120 3jet hand shower</v>
          </cell>
          <cell r="E1387" t="str">
            <v>chrome</v>
          </cell>
          <cell r="F1387">
            <v>592.5</v>
          </cell>
          <cell r="G1387" t="str">
            <v>2.25</v>
          </cell>
          <cell r="H1387" t="str">
            <v/>
          </cell>
          <cell r="I1387" t="str">
            <v/>
          </cell>
        </row>
        <row r="1388">
          <cell r="A1388">
            <v>27026400</v>
          </cell>
          <cell r="B1388" t="str">
            <v>HG</v>
          </cell>
          <cell r="C1388" t="str">
            <v>ShowerTablet Select</v>
          </cell>
          <cell r="D1388" t="str">
            <v>ShowerTablet Select 300 Combi Set 0.65 m with Raindance Select E 120 3jet hand shower</v>
          </cell>
          <cell r="E1388" t="str">
            <v>white/chrome</v>
          </cell>
          <cell r="F1388">
            <v>592.5</v>
          </cell>
          <cell r="G1388" t="str">
            <v>2.25</v>
          </cell>
          <cell r="H1388" t="str">
            <v/>
          </cell>
          <cell r="I1388" t="str">
            <v/>
          </cell>
        </row>
        <row r="1389">
          <cell r="A1389">
            <v>27027000</v>
          </cell>
          <cell r="B1389" t="str">
            <v>HG</v>
          </cell>
          <cell r="C1389" t="str">
            <v>ShowerTablet Select</v>
          </cell>
          <cell r="D1389" t="str">
            <v>ShowerTablet Select 300 Combi Set 0.90 m with Raindance Select E 120 3jet hand shower</v>
          </cell>
          <cell r="E1389" t="str">
            <v>chrome</v>
          </cell>
          <cell r="F1389">
            <v>614.4</v>
          </cell>
          <cell r="G1389" t="str">
            <v>2.25</v>
          </cell>
          <cell r="H1389" t="str">
            <v/>
          </cell>
          <cell r="I1389" t="str">
            <v/>
          </cell>
        </row>
        <row r="1390">
          <cell r="A1390">
            <v>27027400</v>
          </cell>
          <cell r="B1390" t="str">
            <v>HG</v>
          </cell>
          <cell r="C1390" t="str">
            <v>ShowerTablet Select</v>
          </cell>
          <cell r="D1390" t="str">
            <v>ShowerTablet Select 300 Combi Set 0.90 m with Raindance Select E 120 3jet hand shower</v>
          </cell>
          <cell r="E1390" t="str">
            <v>white/chrome</v>
          </cell>
          <cell r="F1390">
            <v>614.4</v>
          </cell>
          <cell r="G1390" t="str">
            <v>2.25</v>
          </cell>
          <cell r="H1390" t="str">
            <v/>
          </cell>
          <cell r="I1390" t="str">
            <v/>
          </cell>
        </row>
        <row r="1391">
          <cell r="A1391">
            <v>27028400</v>
          </cell>
          <cell r="B1391" t="str">
            <v>HG</v>
          </cell>
          <cell r="C1391" t="str">
            <v>Rainmaker Select</v>
          </cell>
          <cell r="D1391" t="str">
            <v>Rainmaker Select 460 2jet Showerpipe EcoSmart 9 l/min</v>
          </cell>
          <cell r="E1391" t="str">
            <v>white/chrome</v>
          </cell>
          <cell r="F1391">
            <v>3494.4</v>
          </cell>
          <cell r="G1391" t="str">
            <v>5.5</v>
          </cell>
          <cell r="H1391" t="str">
            <v/>
          </cell>
          <cell r="I1391" t="str">
            <v/>
          </cell>
        </row>
        <row r="1392">
          <cell r="A1392">
            <v>27029400</v>
          </cell>
          <cell r="B1392" t="str">
            <v>HG</v>
          </cell>
          <cell r="C1392" t="str">
            <v>Rainmaker Select</v>
          </cell>
          <cell r="D1392" t="str">
            <v>Rainmaker Select 460 3jet Showerpipe EcoSmart 9 l/min</v>
          </cell>
          <cell r="E1392" t="str">
            <v>white/chrome</v>
          </cell>
          <cell r="F1392">
            <v>3993.6</v>
          </cell>
          <cell r="G1392" t="str">
            <v>5.4</v>
          </cell>
          <cell r="H1392" t="str">
            <v/>
          </cell>
          <cell r="I1392" t="str">
            <v/>
          </cell>
        </row>
        <row r="1393">
          <cell r="A1393">
            <v>27030400</v>
          </cell>
          <cell r="B1393" t="str">
            <v>HG</v>
          </cell>
          <cell r="C1393" t="str">
            <v>Crometta 100</v>
          </cell>
          <cell r="D1393" t="str">
            <v>Crometta 100 Vario Combi Set 0.65 m</v>
          </cell>
          <cell r="E1393" t="str">
            <v>white/chrome</v>
          </cell>
          <cell r="F1393">
            <v>285.20000000000005</v>
          </cell>
          <cell r="G1393" t="str">
            <v>2.28</v>
          </cell>
          <cell r="H1393" t="str">
            <v/>
          </cell>
          <cell r="I1393" t="str">
            <v/>
          </cell>
        </row>
        <row r="1394">
          <cell r="A1394">
            <v>27031400</v>
          </cell>
          <cell r="B1394" t="str">
            <v>HG</v>
          </cell>
          <cell r="C1394" t="str">
            <v>Crometta 100</v>
          </cell>
          <cell r="D1394" t="str">
            <v>Crometta 100 Vario Combi Set 0.90 m</v>
          </cell>
          <cell r="E1394" t="str">
            <v>white/chrome</v>
          </cell>
          <cell r="F1394">
            <v>291.40000000000003</v>
          </cell>
          <cell r="G1394" t="str">
            <v>2.28</v>
          </cell>
          <cell r="H1394" t="str">
            <v/>
          </cell>
          <cell r="I1394" t="str">
            <v/>
          </cell>
        </row>
        <row r="1395">
          <cell r="A1395">
            <v>27032000</v>
          </cell>
          <cell r="B1395" t="str">
            <v>HG</v>
          </cell>
          <cell r="C1395" t="str">
            <v>Croma 100</v>
          </cell>
          <cell r="D1395" t="str">
            <v>Ecostat Comfort Combi Set 0.65 m with Croma 100 Vario hand shower EcoSmart 9 l/min</v>
          </cell>
          <cell r="E1395" t="str">
            <v>chrome</v>
          </cell>
          <cell r="F1395">
            <v>324.40000000000003</v>
          </cell>
          <cell r="G1395" t="str">
            <v>2.28</v>
          </cell>
          <cell r="H1395" t="str">
            <v/>
          </cell>
          <cell r="I1395" t="str">
            <v/>
          </cell>
        </row>
        <row r="1396">
          <cell r="A1396">
            <v>27033000</v>
          </cell>
          <cell r="B1396" t="str">
            <v>HG</v>
          </cell>
          <cell r="C1396" t="str">
            <v>Croma 100</v>
          </cell>
          <cell r="D1396" t="str">
            <v>Ecostat Comfort Combi Set 0.90 m with Croma 100 Vario hand shower EcoSmart 9 l/min</v>
          </cell>
          <cell r="E1396" t="str">
            <v>chrome</v>
          </cell>
          <cell r="F1396">
            <v>331.40000000000003</v>
          </cell>
          <cell r="G1396" t="str">
            <v>2.27</v>
          </cell>
          <cell r="H1396" t="str">
            <v/>
          </cell>
          <cell r="I1396" t="str">
            <v/>
          </cell>
        </row>
        <row r="1397">
          <cell r="A1397">
            <v>27034000</v>
          </cell>
          <cell r="B1397" t="str">
            <v>HG</v>
          </cell>
          <cell r="C1397" t="str">
            <v>Croma 100</v>
          </cell>
          <cell r="D1397" t="str">
            <v>Ecostat Comfort Combi Set 0.65 m with Croma 100 Vario hand shower</v>
          </cell>
          <cell r="E1397" t="str">
            <v>chrome</v>
          </cell>
          <cell r="F1397">
            <v>318.70000000000005</v>
          </cell>
          <cell r="G1397" t="str">
            <v>2.28</v>
          </cell>
          <cell r="H1397" t="str">
            <v/>
          </cell>
          <cell r="I1397" t="str">
            <v/>
          </cell>
        </row>
        <row r="1398">
          <cell r="A1398">
            <v>27035000</v>
          </cell>
          <cell r="B1398" t="str">
            <v>HG</v>
          </cell>
          <cell r="C1398" t="str">
            <v>Croma 100</v>
          </cell>
          <cell r="D1398" t="str">
            <v>Ecostat Comfort Combi Set 0.90 m with Croma 100 Vario hand shower</v>
          </cell>
          <cell r="E1398" t="str">
            <v>chrome</v>
          </cell>
          <cell r="F1398">
            <v>325.8</v>
          </cell>
          <cell r="G1398" t="str">
            <v>2.27</v>
          </cell>
          <cell r="H1398" t="str">
            <v/>
          </cell>
          <cell r="I1398" t="str">
            <v/>
          </cell>
        </row>
        <row r="1399">
          <cell r="A1399">
            <v>27036000</v>
          </cell>
          <cell r="B1399" t="str">
            <v>HG</v>
          </cell>
          <cell r="C1399" t="str">
            <v>Raindance</v>
          </cell>
          <cell r="D1399" t="str">
            <v>Ecostat Select Combi Set 0.65 m with Raindance Select S 150 3jet hand shower</v>
          </cell>
          <cell r="E1399" t="str">
            <v>chrome</v>
          </cell>
          <cell r="F1399">
            <v>513.70000000000005</v>
          </cell>
          <cell r="G1399" t="str">
            <v>2.26</v>
          </cell>
          <cell r="H1399" t="str">
            <v/>
          </cell>
          <cell r="I1399" t="str">
            <v/>
          </cell>
        </row>
        <row r="1400">
          <cell r="A1400">
            <v>27036400</v>
          </cell>
          <cell r="B1400" t="str">
            <v>HG</v>
          </cell>
          <cell r="C1400" t="str">
            <v>Raindance</v>
          </cell>
          <cell r="D1400" t="str">
            <v>Ecostat Select Combi Set 0.65 m with Raindance Select S 150 3jet hand shower</v>
          </cell>
          <cell r="E1400" t="str">
            <v>white/chrome</v>
          </cell>
          <cell r="F1400">
            <v>513.70000000000005</v>
          </cell>
          <cell r="G1400" t="str">
            <v>2.26</v>
          </cell>
          <cell r="H1400" t="str">
            <v/>
          </cell>
          <cell r="I1400" t="str">
            <v/>
          </cell>
        </row>
        <row r="1401">
          <cell r="A1401">
            <v>27037000</v>
          </cell>
          <cell r="B1401" t="str">
            <v>HG</v>
          </cell>
          <cell r="C1401" t="str">
            <v>Raindance</v>
          </cell>
          <cell r="D1401" t="str">
            <v>Ecostat Select Combi Set 0.90 m with Raindance Select S 150 3jet hand shower</v>
          </cell>
          <cell r="E1401" t="str">
            <v>chrome</v>
          </cell>
          <cell r="F1401">
            <v>521.1</v>
          </cell>
          <cell r="G1401" t="str">
            <v>2.26</v>
          </cell>
          <cell r="H1401" t="str">
            <v/>
          </cell>
          <cell r="I1401" t="str">
            <v/>
          </cell>
        </row>
        <row r="1402">
          <cell r="A1402">
            <v>27037400</v>
          </cell>
          <cell r="B1402" t="str">
            <v>HG</v>
          </cell>
          <cell r="C1402" t="str">
            <v>Raindance</v>
          </cell>
          <cell r="D1402" t="str">
            <v>Ecostat Select Combi Set 0.90 m with Raindance Select S 150 3jet hand shower</v>
          </cell>
          <cell r="E1402" t="str">
            <v>white/chrome</v>
          </cell>
          <cell r="F1402">
            <v>521.1</v>
          </cell>
          <cell r="G1402" t="str">
            <v>2.26</v>
          </cell>
          <cell r="H1402" t="str">
            <v/>
          </cell>
          <cell r="I1402" t="str">
            <v/>
          </cell>
        </row>
        <row r="1403">
          <cell r="A1403">
            <v>27038000</v>
          </cell>
          <cell r="B1403" t="str">
            <v>HG</v>
          </cell>
          <cell r="C1403" t="str">
            <v>Ecostat Select</v>
          </cell>
          <cell r="D1403" t="str">
            <v>Ecostat Select Combi Set 0.65 m with Raindance Select E 120 3jet hand shower</v>
          </cell>
          <cell r="E1403" t="str">
            <v>chrome</v>
          </cell>
          <cell r="F1403">
            <v>469.3</v>
          </cell>
          <cell r="G1403" t="str">
            <v>2.25</v>
          </cell>
          <cell r="H1403" t="str">
            <v/>
          </cell>
          <cell r="I1403" t="str">
            <v/>
          </cell>
        </row>
        <row r="1404">
          <cell r="A1404">
            <v>27038400</v>
          </cell>
          <cell r="B1404" t="str">
            <v>HG</v>
          </cell>
          <cell r="C1404" t="str">
            <v>Ecostat Select</v>
          </cell>
          <cell r="D1404" t="str">
            <v>Ecostat Select Combi Set 0.65 m with Raindance Select E 120 3jet hand shower</v>
          </cell>
          <cell r="E1404" t="str">
            <v>white/chrome</v>
          </cell>
          <cell r="F1404">
            <v>469.3</v>
          </cell>
          <cell r="G1404" t="str">
            <v>2.25</v>
          </cell>
          <cell r="H1404" t="str">
            <v/>
          </cell>
          <cell r="I1404" t="str">
            <v/>
          </cell>
        </row>
        <row r="1405">
          <cell r="A1405">
            <v>27039000</v>
          </cell>
          <cell r="B1405" t="str">
            <v>HG</v>
          </cell>
          <cell r="C1405" t="str">
            <v>Ecostat Select</v>
          </cell>
          <cell r="D1405" t="str">
            <v>Ecostat Select Combi Set 0.90 m with Raindance Select E 120 3jet hand shower</v>
          </cell>
          <cell r="E1405" t="str">
            <v>chrome</v>
          </cell>
          <cell r="F1405">
            <v>492.6</v>
          </cell>
          <cell r="G1405" t="str">
            <v>2.25</v>
          </cell>
          <cell r="H1405" t="str">
            <v/>
          </cell>
          <cell r="I1405" t="str">
            <v/>
          </cell>
        </row>
        <row r="1406">
          <cell r="A1406">
            <v>27039400</v>
          </cell>
          <cell r="B1406" t="str">
            <v>HG</v>
          </cell>
          <cell r="C1406" t="str">
            <v>Ecostat Select</v>
          </cell>
          <cell r="D1406" t="str">
            <v>Ecostat Select Combi Set 0.90 m with Raindance Select E 120 3jet hand shower</v>
          </cell>
          <cell r="E1406" t="str">
            <v>white/chrome</v>
          </cell>
          <cell r="F1406">
            <v>492.6</v>
          </cell>
          <cell r="G1406" t="str">
            <v>2.25</v>
          </cell>
          <cell r="H1406" t="str">
            <v/>
          </cell>
          <cell r="I1406" t="str">
            <v/>
          </cell>
        </row>
        <row r="1407">
          <cell r="A1407">
            <v>27058000</v>
          </cell>
          <cell r="B1407" t="str">
            <v>HG</v>
          </cell>
          <cell r="C1407" t="str">
            <v>Crometta 85</v>
          </cell>
          <cell r="D1407" t="str">
            <v>Ecostat Universal Combi Set 0.65 m with Crometta 85 Vario hand shower</v>
          </cell>
          <cell r="E1407" t="str">
            <v>chrome</v>
          </cell>
          <cell r="F1407">
            <v>246.29999999999998</v>
          </cell>
          <cell r="G1407" t="str">
            <v>2.29</v>
          </cell>
          <cell r="H1407" t="str">
            <v/>
          </cell>
          <cell r="I1407" t="str">
            <v/>
          </cell>
        </row>
        <row r="1408">
          <cell r="A1408">
            <v>27080000</v>
          </cell>
          <cell r="B1408" t="str">
            <v>HG</v>
          </cell>
          <cell r="C1408" t="str">
            <v>Crometta 85</v>
          </cell>
          <cell r="D1408" t="str">
            <v>Ecostat Universal Combi Set 0.90 m with Crometta 85 Vario hand shower</v>
          </cell>
          <cell r="E1408" t="str">
            <v>chrome</v>
          </cell>
          <cell r="F1408">
            <v>249.79999999999998</v>
          </cell>
          <cell r="G1408" t="str">
            <v>2.29</v>
          </cell>
          <cell r="H1408" t="str">
            <v/>
          </cell>
          <cell r="I1408" t="str">
            <v/>
          </cell>
        </row>
        <row r="1409">
          <cell r="A1409">
            <v>27081400</v>
          </cell>
          <cell r="B1409" t="str">
            <v>HG</v>
          </cell>
          <cell r="C1409" t="str">
            <v>Croma Select E</v>
          </cell>
          <cell r="D1409" t="str">
            <v>Croma Select E Vario Combi Set 0.65 m</v>
          </cell>
          <cell r="E1409" t="str">
            <v>white/chrome</v>
          </cell>
          <cell r="F1409">
            <v>294.3</v>
          </cell>
          <cell r="G1409" t="str">
            <v>2.26</v>
          </cell>
          <cell r="H1409" t="str">
            <v/>
          </cell>
          <cell r="I1409" t="str">
            <v/>
          </cell>
        </row>
        <row r="1410">
          <cell r="A1410">
            <v>27082400</v>
          </cell>
          <cell r="B1410" t="str">
            <v>HG</v>
          </cell>
          <cell r="C1410" t="str">
            <v>Croma Select E</v>
          </cell>
          <cell r="D1410" t="str">
            <v>Croma Select E Vario Combi Set 0.90 m</v>
          </cell>
          <cell r="E1410" t="str">
            <v>white/chrome</v>
          </cell>
          <cell r="F1410">
            <v>313.3</v>
          </cell>
          <cell r="G1410" t="str">
            <v>2.26</v>
          </cell>
          <cell r="H1410" t="str">
            <v/>
          </cell>
          <cell r="I1410" t="str">
            <v/>
          </cell>
        </row>
        <row r="1411">
          <cell r="A1411">
            <v>27085000</v>
          </cell>
          <cell r="B1411" t="str">
            <v>HG</v>
          </cell>
          <cell r="C1411" t="str">
            <v>Croma 100</v>
          </cell>
          <cell r="D1411" t="str">
            <v>Ecostat 1001 SL Combi Set 0.90 m with Croma 100 Multi 3jet hand shower</v>
          </cell>
          <cell r="E1411" t="str">
            <v>chrome</v>
          </cell>
          <cell r="F1411">
            <v>308.3</v>
          </cell>
          <cell r="G1411" t="str">
            <v>2.28</v>
          </cell>
          <cell r="H1411" t="str">
            <v/>
          </cell>
          <cell r="I1411" t="str">
            <v/>
          </cell>
        </row>
        <row r="1412">
          <cell r="A1412">
            <v>27086000</v>
          </cell>
          <cell r="B1412" t="str">
            <v>HG</v>
          </cell>
          <cell r="C1412" t="str">
            <v>Croma 100</v>
          </cell>
          <cell r="D1412" t="str">
            <v>Ecostat 1001 SL Combi Set 0.65 m with Croma 100 Multi hand shower</v>
          </cell>
          <cell r="E1412" t="str">
            <v>chrome</v>
          </cell>
          <cell r="F1412">
            <v>287.60000000000002</v>
          </cell>
          <cell r="G1412" t="str">
            <v>2.28</v>
          </cell>
          <cell r="H1412" t="str">
            <v/>
          </cell>
          <cell r="I1412" t="str">
            <v/>
          </cell>
        </row>
        <row r="1413">
          <cell r="A1413">
            <v>27106400</v>
          </cell>
          <cell r="B1413" t="str">
            <v>HG</v>
          </cell>
          <cell r="C1413" t="str">
            <v>Rainmaker Select</v>
          </cell>
          <cell r="D1413" t="str">
            <v>Rainmaker Select 460 3jet Showerpipe</v>
          </cell>
          <cell r="E1413" t="str">
            <v>white/chrome</v>
          </cell>
          <cell r="F1413">
            <v>3993.6</v>
          </cell>
          <cell r="G1413" t="str">
            <v>5.4</v>
          </cell>
          <cell r="H1413" t="str">
            <v/>
          </cell>
          <cell r="I1413" t="str">
            <v/>
          </cell>
        </row>
        <row r="1414">
          <cell r="A1414">
            <v>27109400</v>
          </cell>
          <cell r="B1414" t="str">
            <v>HG</v>
          </cell>
          <cell r="C1414" t="str">
            <v>Rainmaker Select</v>
          </cell>
          <cell r="D1414" t="str">
            <v>Rainmaker Select 460 2jet Showerpipe</v>
          </cell>
          <cell r="E1414" t="str">
            <v>white/chrome</v>
          </cell>
          <cell r="F1414">
            <v>3494.4</v>
          </cell>
          <cell r="G1414" t="str">
            <v>5.5</v>
          </cell>
          <cell r="H1414" t="str">
            <v/>
          </cell>
          <cell r="I1414" t="str">
            <v/>
          </cell>
        </row>
        <row r="1415">
          <cell r="A1415">
            <v>27112000</v>
          </cell>
          <cell r="B1415" t="str">
            <v>HG</v>
          </cell>
          <cell r="C1415" t="str">
            <v>Raindance Select</v>
          </cell>
          <cell r="D1415" t="str">
            <v>Raindance Select E 360 1jet Showerpipe</v>
          </cell>
          <cell r="E1415" t="str">
            <v>chrome</v>
          </cell>
          <cell r="F1415">
            <v>1238.8999999999999</v>
          </cell>
          <cell r="G1415" t="str">
            <v>5.6</v>
          </cell>
          <cell r="H1415" t="str">
            <v/>
          </cell>
          <cell r="I1415" t="str">
            <v/>
          </cell>
        </row>
        <row r="1416">
          <cell r="A1416">
            <v>27112400</v>
          </cell>
          <cell r="B1416" t="str">
            <v>HG</v>
          </cell>
          <cell r="C1416" t="str">
            <v>Raindance Select</v>
          </cell>
          <cell r="D1416" t="str">
            <v>Raindance Select E 360 1jet Showerpipe</v>
          </cell>
          <cell r="E1416" t="str">
            <v>white/chrome</v>
          </cell>
          <cell r="F1416">
            <v>1238.8999999999999</v>
          </cell>
          <cell r="G1416" t="str">
            <v>5.6</v>
          </cell>
          <cell r="H1416" t="str">
            <v/>
          </cell>
          <cell r="I1416" t="str">
            <v/>
          </cell>
        </row>
        <row r="1417">
          <cell r="A1417">
            <v>27113000</v>
          </cell>
          <cell r="B1417" t="str">
            <v>HG</v>
          </cell>
          <cell r="C1417" t="str">
            <v>Raindance Select</v>
          </cell>
          <cell r="D1417" t="str">
            <v>Raindance Select E 360 1jet Showerpipe for bath tub</v>
          </cell>
          <cell r="E1417" t="str">
            <v>chrome</v>
          </cell>
          <cell r="F1417">
            <v>1350.3</v>
          </cell>
          <cell r="G1417" t="str">
            <v>5.24</v>
          </cell>
          <cell r="H1417" t="str">
            <v/>
          </cell>
          <cell r="I1417" t="str">
            <v/>
          </cell>
        </row>
        <row r="1418">
          <cell r="A1418">
            <v>27113400</v>
          </cell>
          <cell r="B1418" t="str">
            <v>HG</v>
          </cell>
          <cell r="C1418" t="str">
            <v>Raindance Select</v>
          </cell>
          <cell r="D1418" t="str">
            <v>Raindance Select E 360 1jet Showerpipe for bath tub</v>
          </cell>
          <cell r="E1418" t="str">
            <v>white/chrome</v>
          </cell>
          <cell r="F1418">
            <v>1350.3</v>
          </cell>
          <cell r="G1418" t="str">
            <v>5.24</v>
          </cell>
          <cell r="H1418" t="str">
            <v/>
          </cell>
          <cell r="I1418" t="str">
            <v/>
          </cell>
        </row>
        <row r="1419">
          <cell r="A1419">
            <v>27114000</v>
          </cell>
          <cell r="B1419" t="str">
            <v>HG</v>
          </cell>
          <cell r="C1419" t="str">
            <v>Raindance Select</v>
          </cell>
          <cell r="D1419" t="str">
            <v>Raindance Select S 300 1jet Showerpipe</v>
          </cell>
          <cell r="E1419" t="str">
            <v>chrome</v>
          </cell>
          <cell r="F1419">
            <v>988.4</v>
          </cell>
          <cell r="G1419" t="str">
            <v>5.11</v>
          </cell>
          <cell r="H1419" t="str">
            <v/>
          </cell>
          <cell r="I1419" t="str">
            <v/>
          </cell>
        </row>
        <row r="1420">
          <cell r="A1420">
            <v>27115000</v>
          </cell>
          <cell r="B1420" t="str">
            <v>HG</v>
          </cell>
          <cell r="C1420" t="str">
            <v>Raindance Select</v>
          </cell>
          <cell r="D1420" t="str">
            <v>Raindance Select S 240 1jet Showerpipe</v>
          </cell>
          <cell r="E1420" t="str">
            <v>chrome</v>
          </cell>
          <cell r="F1420">
            <v>790.7</v>
          </cell>
          <cell r="G1420" t="str">
            <v>5.12</v>
          </cell>
          <cell r="H1420" t="str">
            <v/>
          </cell>
          <cell r="I1420" t="str">
            <v/>
          </cell>
        </row>
        <row r="1421">
          <cell r="A1421">
            <v>27116000</v>
          </cell>
          <cell r="B1421" t="str">
            <v>HG</v>
          </cell>
          <cell r="C1421" t="str">
            <v>Raindance Select</v>
          </cell>
          <cell r="D1421" t="str">
            <v>Raindance Select S 240 1jet Showerpipe EcoSmart 9 l/min</v>
          </cell>
          <cell r="E1421" t="str">
            <v>chrome</v>
          </cell>
          <cell r="F1421">
            <v>790.7</v>
          </cell>
          <cell r="G1421" t="str">
            <v>5.12</v>
          </cell>
          <cell r="H1421" t="str">
            <v/>
          </cell>
          <cell r="I1421" t="str">
            <v/>
          </cell>
        </row>
        <row r="1422">
          <cell r="A1422">
            <v>27117000</v>
          </cell>
          <cell r="B1422" t="str">
            <v>HG</v>
          </cell>
          <cell r="C1422" t="str">
            <v>Raindance Select</v>
          </cell>
          <cell r="D1422" t="str">
            <v>Raindance Select S 240 1jet Showerpipe for bath tub</v>
          </cell>
          <cell r="E1422" t="str">
            <v>chrome</v>
          </cell>
          <cell r="F1422">
            <v>1061.8</v>
          </cell>
          <cell r="G1422" t="str">
            <v>5.24</v>
          </cell>
          <cell r="H1422" t="str">
            <v/>
          </cell>
          <cell r="I1422" t="str">
            <v/>
          </cell>
        </row>
        <row r="1423">
          <cell r="A1423">
            <v>27122000</v>
          </cell>
          <cell r="B1423" t="str">
            <v>HG</v>
          </cell>
          <cell r="C1423" t="str">
            <v>Raindance</v>
          </cell>
          <cell r="D1423" t="str">
            <v>Raindance S 240 Air 1jet overhead shower with shower arm 390 mm and Ecostat S thermostatic mixer for concealed installation with shut-off/ diverter valve</v>
          </cell>
          <cell r="E1423" t="str">
            <v>chrome</v>
          </cell>
          <cell r="F1423">
            <v>1097</v>
          </cell>
          <cell r="G1423" t="str">
            <v>4.25</v>
          </cell>
          <cell r="H1423" t="str">
            <v/>
          </cell>
          <cell r="I1423" t="str">
            <v/>
          </cell>
        </row>
        <row r="1424">
          <cell r="A1424">
            <v>27126000</v>
          </cell>
          <cell r="B1424" t="str">
            <v>HG</v>
          </cell>
          <cell r="C1424" t="str">
            <v>Raindance Select</v>
          </cell>
          <cell r="D1424" t="str">
            <v>Raindance Select E 300 2jet ST Showerpipe</v>
          </cell>
          <cell r="E1424" t="str">
            <v>chrome</v>
          </cell>
          <cell r="F1424">
            <v>1839.3</v>
          </cell>
          <cell r="G1424" t="str">
            <v>5.10</v>
          </cell>
          <cell r="H1424" t="str">
            <v/>
          </cell>
          <cell r="I1424" t="str">
            <v/>
          </cell>
        </row>
        <row r="1425">
          <cell r="A1425">
            <v>27126400</v>
          </cell>
          <cell r="B1425" t="str">
            <v>HG</v>
          </cell>
          <cell r="C1425" t="str">
            <v>Raindance Select</v>
          </cell>
          <cell r="D1425" t="str">
            <v>Raindance Select E 300 2jet ST Showerpipe</v>
          </cell>
          <cell r="E1425" t="str">
            <v>white/chrome</v>
          </cell>
          <cell r="F1425">
            <v>1839.3</v>
          </cell>
          <cell r="G1425" t="str">
            <v>5.10</v>
          </cell>
          <cell r="H1425" t="str">
            <v/>
          </cell>
          <cell r="I1425" t="str">
            <v/>
          </cell>
        </row>
        <row r="1426">
          <cell r="A1426">
            <v>27127000</v>
          </cell>
          <cell r="B1426" t="str">
            <v>HG</v>
          </cell>
          <cell r="C1426" t="str">
            <v>Raindance Select</v>
          </cell>
          <cell r="D1426" t="str">
            <v>Raindance Select E 300 3jet ST Showerpipe</v>
          </cell>
          <cell r="E1426" t="str">
            <v>chrome</v>
          </cell>
          <cell r="F1426">
            <v>2179.9</v>
          </cell>
          <cell r="G1426" t="str">
            <v>5.9</v>
          </cell>
          <cell r="H1426" t="str">
            <v/>
          </cell>
          <cell r="I1426" t="str">
            <v/>
          </cell>
        </row>
        <row r="1427">
          <cell r="A1427">
            <v>27127400</v>
          </cell>
          <cell r="B1427" t="str">
            <v>HG</v>
          </cell>
          <cell r="C1427" t="str">
            <v>Raindance Select</v>
          </cell>
          <cell r="D1427" t="str">
            <v>Raindance Select E 300 3jet ST Showerpipe</v>
          </cell>
          <cell r="E1427" t="str">
            <v>white/chrome</v>
          </cell>
          <cell r="F1427">
            <v>2179.9</v>
          </cell>
          <cell r="G1427" t="str">
            <v>5.9</v>
          </cell>
          <cell r="H1427" t="str">
            <v/>
          </cell>
          <cell r="I1427" t="str">
            <v/>
          </cell>
        </row>
        <row r="1428">
          <cell r="A1428">
            <v>27128000</v>
          </cell>
          <cell r="B1428" t="str">
            <v>HG</v>
          </cell>
          <cell r="C1428" t="str">
            <v>Raindance Select</v>
          </cell>
          <cell r="D1428" t="str">
            <v>Raindance Select E 300 2jet Showerpipe</v>
          </cell>
          <cell r="E1428" t="str">
            <v>chrome</v>
          </cell>
          <cell r="F1428">
            <v>1412.1999999999998</v>
          </cell>
          <cell r="G1428" t="str">
            <v>5.8</v>
          </cell>
          <cell r="H1428" t="str">
            <v/>
          </cell>
          <cell r="I1428" t="str">
            <v/>
          </cell>
        </row>
        <row r="1429">
          <cell r="A1429">
            <v>27128400</v>
          </cell>
          <cell r="B1429" t="str">
            <v>HG</v>
          </cell>
          <cell r="C1429" t="str">
            <v>Raindance Select</v>
          </cell>
          <cell r="D1429" t="str">
            <v>Raindance Select E 300 2jet Showerpipe</v>
          </cell>
          <cell r="E1429" t="str">
            <v>white/chrome</v>
          </cell>
          <cell r="F1429">
            <v>1412.1999999999998</v>
          </cell>
          <cell r="G1429" t="str">
            <v>5.8</v>
          </cell>
          <cell r="H1429" t="str">
            <v/>
          </cell>
          <cell r="I1429" t="str">
            <v/>
          </cell>
        </row>
        <row r="1430">
          <cell r="A1430">
            <v>27129000</v>
          </cell>
          <cell r="B1430" t="str">
            <v>HG</v>
          </cell>
          <cell r="C1430" t="str">
            <v>Raindance Select</v>
          </cell>
          <cell r="D1430" t="str">
            <v>Raindance Select S 240 2jet Showerpipe</v>
          </cell>
          <cell r="E1430" t="str">
            <v>chrome</v>
          </cell>
          <cell r="F1430">
            <v>996.80000000000007</v>
          </cell>
          <cell r="G1430" t="str">
            <v>5.12</v>
          </cell>
          <cell r="H1430" t="str">
            <v/>
          </cell>
          <cell r="I1430" t="str">
            <v/>
          </cell>
        </row>
        <row r="1431">
          <cell r="A1431">
            <v>27129400</v>
          </cell>
          <cell r="B1431" t="str">
            <v>HG</v>
          </cell>
          <cell r="C1431" t="str">
            <v>Raindance Select</v>
          </cell>
          <cell r="D1431" t="str">
            <v>Raindance Select S 240 2jet Showerpipe</v>
          </cell>
          <cell r="E1431" t="str">
            <v>white/chrome</v>
          </cell>
          <cell r="F1431">
            <v>996.80000000000007</v>
          </cell>
          <cell r="G1431" t="str">
            <v>5.12</v>
          </cell>
          <cell r="H1431" t="str">
            <v/>
          </cell>
          <cell r="I1431" t="str">
            <v/>
          </cell>
        </row>
        <row r="1432">
          <cell r="A1432">
            <v>27133000</v>
          </cell>
          <cell r="B1432" t="str">
            <v>HG</v>
          </cell>
          <cell r="C1432" t="str">
            <v>Raindance Select</v>
          </cell>
          <cell r="D1432" t="str">
            <v>Raindance Select S 300 2jet Showerpipe</v>
          </cell>
          <cell r="E1432" t="str">
            <v>chrome</v>
          </cell>
          <cell r="F1432">
            <v>1183.6999999999998</v>
          </cell>
          <cell r="G1432" t="str">
            <v>5.11</v>
          </cell>
          <cell r="H1432" t="str">
            <v/>
          </cell>
          <cell r="I1432" t="str">
            <v/>
          </cell>
        </row>
        <row r="1433">
          <cell r="A1433">
            <v>27133400</v>
          </cell>
          <cell r="B1433" t="str">
            <v>HG</v>
          </cell>
          <cell r="C1433" t="str">
            <v>Raindance Select</v>
          </cell>
          <cell r="D1433" t="str">
            <v>Raindance Select S 300 2jet Showerpipe</v>
          </cell>
          <cell r="E1433" t="str">
            <v>white/chrome</v>
          </cell>
          <cell r="F1433">
            <v>1183.6999999999998</v>
          </cell>
          <cell r="G1433" t="str">
            <v>5.11</v>
          </cell>
          <cell r="H1433" t="str">
            <v/>
          </cell>
          <cell r="I1433" t="str">
            <v/>
          </cell>
        </row>
        <row r="1434">
          <cell r="A1434">
            <v>27135000</v>
          </cell>
          <cell r="B1434" t="str">
            <v>HG</v>
          </cell>
          <cell r="C1434" t="str">
            <v>Croma</v>
          </cell>
          <cell r="D1434" t="str">
            <v>Croma 160 1jet Showerpipe</v>
          </cell>
          <cell r="E1434" t="str">
            <v>chrome</v>
          </cell>
          <cell r="F1434">
            <v>427.8</v>
          </cell>
          <cell r="G1434" t="str">
            <v>5.18</v>
          </cell>
          <cell r="H1434" t="str">
            <v/>
          </cell>
          <cell r="I1434" t="str">
            <v/>
          </cell>
        </row>
        <row r="1435">
          <cell r="A1435">
            <v>27136000</v>
          </cell>
          <cell r="B1435" t="str">
            <v>HG</v>
          </cell>
          <cell r="C1435" t="str">
            <v>Talis Puro</v>
          </cell>
          <cell r="D1435" t="str">
            <v>Talis Puro Showerpipe, Raindance E 240 OHS, w 240mm shower arm</v>
          </cell>
          <cell r="E1435" t="str">
            <v>chrome</v>
          </cell>
          <cell r="F1435">
            <v>661.7</v>
          </cell>
          <cell r="G1435" t="str">
            <v/>
          </cell>
          <cell r="H1435" t="str">
            <v/>
          </cell>
        </row>
        <row r="1436">
          <cell r="A1436">
            <v>27154000</v>
          </cell>
          <cell r="B1436" t="str">
            <v>HG</v>
          </cell>
          <cell r="C1436" t="str">
            <v>Croma 100</v>
          </cell>
          <cell r="D1436" t="str">
            <v>Croma 100 1jet Showerpipe with single lever mixer</v>
          </cell>
          <cell r="E1436" t="str">
            <v>chrome</v>
          </cell>
          <cell r="F1436">
            <v>510.40000000000003</v>
          </cell>
          <cell r="G1436" t="str">
            <v>5.19</v>
          </cell>
          <cell r="H1436" t="str">
            <v/>
          </cell>
          <cell r="I1436" t="str">
            <v/>
          </cell>
        </row>
        <row r="1437">
          <cell r="A1437">
            <v>27158000</v>
          </cell>
          <cell r="B1437" t="str">
            <v>HG</v>
          </cell>
          <cell r="C1437" t="str">
            <v/>
          </cell>
          <cell r="D1437" t="str">
            <v>Corner fitting element for Raindance Connect and Croma Reno Showerpipes</v>
          </cell>
          <cell r="E1437" t="str">
            <v>chrome</v>
          </cell>
          <cell r="F1437">
            <v>81.3</v>
          </cell>
          <cell r="G1437" t="str">
            <v/>
          </cell>
          <cell r="H1437" t="str">
            <v/>
          </cell>
          <cell r="I1437" t="str">
            <v>Phasing out 31 December 2017</v>
          </cell>
        </row>
        <row r="1438">
          <cell r="A1438">
            <v>27168400</v>
          </cell>
          <cell r="B1438" t="str">
            <v>HG</v>
          </cell>
          <cell r="C1438" t="str">
            <v>Rainmaker Select</v>
          </cell>
          <cell r="D1438" t="str">
            <v>Rainmaker Select 420 2jet Showerpipe</v>
          </cell>
          <cell r="E1438" t="str">
            <v>white/chrome</v>
          </cell>
          <cell r="F1438">
            <v>2995.2</v>
          </cell>
          <cell r="G1438" t="str">
            <v>5.5</v>
          </cell>
          <cell r="H1438" t="str">
            <v/>
          </cell>
          <cell r="I1438" t="str">
            <v/>
          </cell>
        </row>
        <row r="1439">
          <cell r="A1439">
            <v>27169009</v>
          </cell>
          <cell r="B1439" t="str">
            <v>HG</v>
          </cell>
          <cell r="C1439" t="str">
            <v>Croma 100</v>
          </cell>
          <cell r="D1439" t="str">
            <v>Croma 100 showerpipe, 1 Tick</v>
          </cell>
          <cell r="E1439" t="str">
            <v>chrome</v>
          </cell>
          <cell r="F1439">
            <v>698</v>
          </cell>
          <cell r="G1439" t="str">
            <v/>
          </cell>
          <cell r="H1439" t="str">
            <v/>
          </cell>
          <cell r="I1439" t="str">
            <v>Phasing out 31 December 2017</v>
          </cell>
        </row>
        <row r="1440">
          <cell r="A1440">
            <v>27185000</v>
          </cell>
          <cell r="B1440" t="str">
            <v>HG</v>
          </cell>
          <cell r="C1440" t="str">
            <v>Croma</v>
          </cell>
          <cell r="D1440" t="str">
            <v>Croma 220 Air 1jet Showerpipe</v>
          </cell>
          <cell r="E1440" t="str">
            <v>chrome</v>
          </cell>
          <cell r="F1440">
            <v>662.7</v>
          </cell>
          <cell r="G1440" t="str">
            <v>5.17</v>
          </cell>
          <cell r="H1440" t="str">
            <v/>
          </cell>
          <cell r="I1440" t="str">
            <v/>
          </cell>
        </row>
        <row r="1441">
          <cell r="A1441">
            <v>27188000</v>
          </cell>
          <cell r="B1441" t="str">
            <v>HG</v>
          </cell>
          <cell r="C1441" t="str">
            <v>Croma</v>
          </cell>
          <cell r="D1441" t="str">
            <v>Croma 220 Air 1jet Showerpipe EcoSmart 9 l/min</v>
          </cell>
          <cell r="E1441" t="str">
            <v>chrome</v>
          </cell>
          <cell r="F1441">
            <v>662.7</v>
          </cell>
          <cell r="G1441" t="str">
            <v>5.17</v>
          </cell>
          <cell r="H1441" t="str">
            <v/>
          </cell>
          <cell r="I1441" t="str">
            <v/>
          </cell>
        </row>
        <row r="1442">
          <cell r="A1442">
            <v>27189000</v>
          </cell>
          <cell r="B1442" t="str">
            <v>HG</v>
          </cell>
          <cell r="C1442" t="str">
            <v/>
          </cell>
          <cell r="D1442" t="str">
            <v>RainBrain lighting control set</v>
          </cell>
          <cell r="E1442" t="str">
            <v>n.a.</v>
          </cell>
          <cell r="F1442">
            <v>207.29999999999998</v>
          </cell>
          <cell r="G1442" t="str">
            <v/>
          </cell>
          <cell r="H1442" t="str">
            <v/>
          </cell>
          <cell r="I1442" t="str">
            <v/>
          </cell>
        </row>
        <row r="1443">
          <cell r="A1443">
            <v>27222000</v>
          </cell>
          <cell r="B1443" t="str">
            <v>HG</v>
          </cell>
          <cell r="C1443" t="str">
            <v>Croma</v>
          </cell>
          <cell r="D1443" t="str">
            <v>Croma 220 Air 1jet Showerpipe with single lever mixer</v>
          </cell>
          <cell r="E1443" t="str">
            <v>chrome</v>
          </cell>
          <cell r="F1443">
            <v>625.9</v>
          </cell>
          <cell r="G1443" t="str">
            <v>5.18</v>
          </cell>
          <cell r="H1443" t="str">
            <v/>
          </cell>
          <cell r="I1443" t="str">
            <v/>
          </cell>
        </row>
        <row r="1444">
          <cell r="A1444">
            <v>27223000</v>
          </cell>
          <cell r="B1444" t="str">
            <v>HG</v>
          </cell>
          <cell r="C1444" t="str">
            <v>Croma</v>
          </cell>
          <cell r="D1444" t="str">
            <v>Croma 220 Air 1jet Showerpipe for bath tub</v>
          </cell>
          <cell r="E1444" t="str">
            <v>chrome</v>
          </cell>
          <cell r="F1444">
            <v>906.1</v>
          </cell>
          <cell r="G1444" t="str">
            <v>5.26</v>
          </cell>
          <cell r="H1444" t="str">
            <v/>
          </cell>
          <cell r="I1444" t="str">
            <v/>
          </cell>
        </row>
        <row r="1445">
          <cell r="A1445">
            <v>27224000</v>
          </cell>
          <cell r="B1445" t="str">
            <v>HG</v>
          </cell>
          <cell r="C1445" t="str">
            <v>Croma</v>
          </cell>
          <cell r="D1445" t="str">
            <v>Croma 220 Air 1jet Showerpipe Reno</v>
          </cell>
          <cell r="E1445" t="str">
            <v>chrome</v>
          </cell>
          <cell r="F1445">
            <v>505.6</v>
          </cell>
          <cell r="G1445" t="str">
            <v>5.19</v>
          </cell>
          <cell r="H1445" t="str">
            <v/>
          </cell>
          <cell r="I1445" t="str">
            <v/>
          </cell>
        </row>
        <row r="1446">
          <cell r="A1446">
            <v>27238000</v>
          </cell>
          <cell r="B1446" t="str">
            <v>HG</v>
          </cell>
          <cell r="C1446" t="str">
            <v>Croma</v>
          </cell>
          <cell r="D1446" t="str">
            <v>Croma 160 1jet Showerpipe EcoSmart 9 l/min</v>
          </cell>
          <cell r="E1446" t="str">
            <v>chrome</v>
          </cell>
          <cell r="F1446">
            <v>427.8</v>
          </cell>
          <cell r="G1446" t="str">
            <v/>
          </cell>
          <cell r="H1446" t="str">
            <v/>
          </cell>
          <cell r="I1446" t="str">
            <v>Phasing out 31 December 2017</v>
          </cell>
        </row>
        <row r="1447">
          <cell r="A1447">
            <v>27247400</v>
          </cell>
          <cell r="B1447" t="str">
            <v>HG</v>
          </cell>
          <cell r="C1447" t="str">
            <v>Croma Select S</v>
          </cell>
          <cell r="D1447" t="str">
            <v>Croma Select S Multi SemiPipe</v>
          </cell>
          <cell r="E1447" t="str">
            <v>white/chrome</v>
          </cell>
          <cell r="F1447">
            <v>374.5</v>
          </cell>
          <cell r="G1447" t="str">
            <v>5.17</v>
          </cell>
          <cell r="H1447" t="str">
            <v/>
          </cell>
          <cell r="I1447" t="str">
            <v/>
          </cell>
        </row>
        <row r="1448">
          <cell r="A1448">
            <v>27248400</v>
          </cell>
          <cell r="B1448" t="str">
            <v>HG</v>
          </cell>
          <cell r="C1448" t="str">
            <v>Croma Select E</v>
          </cell>
          <cell r="D1448" t="str">
            <v>Croma Select E Multi SemiPipe</v>
          </cell>
          <cell r="E1448" t="str">
            <v>white/chrome</v>
          </cell>
          <cell r="F1448">
            <v>374.5</v>
          </cell>
          <cell r="G1448" t="str">
            <v>5.15</v>
          </cell>
          <cell r="H1448" t="str">
            <v/>
          </cell>
          <cell r="I1448" t="str">
            <v/>
          </cell>
        </row>
        <row r="1449">
          <cell r="A1449">
            <v>27249400</v>
          </cell>
          <cell r="B1449" t="str">
            <v>HG</v>
          </cell>
          <cell r="C1449" t="str">
            <v>Croma Select S</v>
          </cell>
          <cell r="D1449" t="str">
            <v>Croma Select S Multi SemiPipe EcoSmart 9 l/min</v>
          </cell>
          <cell r="E1449" t="str">
            <v>white/chrome</v>
          </cell>
          <cell r="F1449">
            <v>374.5</v>
          </cell>
          <cell r="G1449" t="str">
            <v>5.17</v>
          </cell>
          <cell r="H1449" t="str">
            <v/>
          </cell>
          <cell r="I1449" t="str">
            <v/>
          </cell>
        </row>
        <row r="1450">
          <cell r="A1450">
            <v>27253400</v>
          </cell>
          <cell r="B1450" t="str">
            <v>HG</v>
          </cell>
          <cell r="C1450" t="str">
            <v>Croma Select S</v>
          </cell>
          <cell r="D1450" t="str">
            <v>Croma Select S 180 2jet Showerpipe</v>
          </cell>
          <cell r="E1450" t="str">
            <v>white/chrome</v>
          </cell>
          <cell r="F1450">
            <v>732.1</v>
          </cell>
          <cell r="G1450" t="str">
            <v>5.16</v>
          </cell>
          <cell r="H1450" t="str">
            <v/>
          </cell>
          <cell r="I1450" t="str">
            <v/>
          </cell>
        </row>
        <row r="1451">
          <cell r="A1451">
            <v>27254400</v>
          </cell>
          <cell r="B1451" t="str">
            <v>HG</v>
          </cell>
          <cell r="C1451" t="str">
            <v>Croma Select S</v>
          </cell>
          <cell r="D1451" t="str">
            <v>Croma Select S 180 2jet Showerpipe EcoSmart 9 l/min</v>
          </cell>
          <cell r="E1451" t="str">
            <v>white/chrome</v>
          </cell>
          <cell r="F1451">
            <v>732.1</v>
          </cell>
          <cell r="G1451" t="str">
            <v>5.16</v>
          </cell>
          <cell r="H1451" t="str">
            <v/>
          </cell>
          <cell r="I1451" t="str">
            <v/>
          </cell>
        </row>
        <row r="1452">
          <cell r="A1452">
            <v>27255400</v>
          </cell>
          <cell r="B1452" t="str">
            <v>HG</v>
          </cell>
          <cell r="C1452" t="str">
            <v>Croma Select S</v>
          </cell>
          <cell r="D1452" t="str">
            <v>Croma Select S 180 2jet Showerpipe with single lever mixer</v>
          </cell>
          <cell r="E1452" t="str">
            <v>white/chrome</v>
          </cell>
          <cell r="F1452">
            <v>693.5</v>
          </cell>
          <cell r="G1452" t="str">
            <v>5.15</v>
          </cell>
          <cell r="H1452" t="str">
            <v/>
          </cell>
          <cell r="I1452" t="str">
            <v/>
          </cell>
        </row>
        <row r="1453">
          <cell r="A1453">
            <v>27256400</v>
          </cell>
          <cell r="B1453" t="str">
            <v>HG</v>
          </cell>
          <cell r="C1453" t="str">
            <v>Croma Select E</v>
          </cell>
          <cell r="D1453" t="str">
            <v>Croma Select E 180 2jet Showerpipe</v>
          </cell>
          <cell r="E1453" t="str">
            <v>white/chrome</v>
          </cell>
          <cell r="F1453">
            <v>732.1</v>
          </cell>
          <cell r="G1453" t="str">
            <v>5.14</v>
          </cell>
          <cell r="H1453" t="str">
            <v/>
          </cell>
          <cell r="I1453" t="str">
            <v/>
          </cell>
        </row>
        <row r="1454">
          <cell r="A1454">
            <v>27257400</v>
          </cell>
          <cell r="B1454" t="str">
            <v>HG</v>
          </cell>
          <cell r="C1454" t="str">
            <v>Croma Select E</v>
          </cell>
          <cell r="D1454" t="str">
            <v>Croma Select E 180 2jet Showerpipe EcoSmart 9 l/min</v>
          </cell>
          <cell r="E1454" t="str">
            <v>white/chrome</v>
          </cell>
          <cell r="F1454">
            <v>732.1</v>
          </cell>
          <cell r="G1454" t="str">
            <v>5.14</v>
          </cell>
          <cell r="H1454" t="str">
            <v/>
          </cell>
          <cell r="I1454" t="str">
            <v/>
          </cell>
        </row>
        <row r="1455">
          <cell r="A1455">
            <v>27258400</v>
          </cell>
          <cell r="B1455" t="str">
            <v>HG</v>
          </cell>
          <cell r="C1455" t="str">
            <v>Croma Select E</v>
          </cell>
          <cell r="D1455" t="str">
            <v>Croma Select E 180 2jet Showerpipe with single lever mixer</v>
          </cell>
          <cell r="E1455" t="str">
            <v>white/chrome</v>
          </cell>
          <cell r="F1455">
            <v>693.5</v>
          </cell>
          <cell r="G1455" t="str">
            <v>5.14</v>
          </cell>
          <cell r="H1455" t="str">
            <v/>
          </cell>
          <cell r="I1455" t="str">
            <v/>
          </cell>
        </row>
        <row r="1456">
          <cell r="A1456">
            <v>27259400</v>
          </cell>
          <cell r="B1456" t="str">
            <v>HG</v>
          </cell>
          <cell r="C1456" t="str">
            <v>Croma Select E</v>
          </cell>
          <cell r="D1456" t="str">
            <v>Croma Select E Multi SemiPipe EcoSmart 9 l/min</v>
          </cell>
          <cell r="E1456" t="str">
            <v>white/chrome</v>
          </cell>
          <cell r="F1456">
            <v>374.5</v>
          </cell>
          <cell r="G1456" t="str">
            <v>5.15</v>
          </cell>
          <cell r="H1456" t="str">
            <v/>
          </cell>
          <cell r="I1456" t="str">
            <v/>
          </cell>
        </row>
        <row r="1457">
          <cell r="A1457">
            <v>27264400</v>
          </cell>
          <cell r="B1457" t="str">
            <v>HG</v>
          </cell>
          <cell r="C1457" t="str">
            <v>Crometta 100</v>
          </cell>
          <cell r="D1457" t="str">
            <v>Crometta 160 1jet Showerpipe</v>
          </cell>
          <cell r="E1457" t="str">
            <v>white/chrome</v>
          </cell>
          <cell r="F1457">
            <v>420</v>
          </cell>
          <cell r="G1457" t="str">
            <v>5.23</v>
          </cell>
          <cell r="H1457" t="str">
            <v/>
          </cell>
          <cell r="I1457" t="str">
            <v>Competitive price adjustment</v>
          </cell>
        </row>
        <row r="1458">
          <cell r="A1458">
            <v>27265400</v>
          </cell>
          <cell r="B1458" t="str">
            <v>HG</v>
          </cell>
          <cell r="C1458" t="str">
            <v>Crometta 100</v>
          </cell>
          <cell r="D1458" t="str">
            <v>Crometta 160 1jet Showerpipe EcoSmart 9 l/min</v>
          </cell>
          <cell r="E1458" t="str">
            <v>white/chrome</v>
          </cell>
          <cell r="F1458">
            <v>445.20000000000005</v>
          </cell>
          <cell r="G1458" t="str">
            <v>5.23</v>
          </cell>
          <cell r="H1458" t="str">
            <v/>
          </cell>
          <cell r="I1458" t="str">
            <v/>
          </cell>
        </row>
        <row r="1459">
          <cell r="A1459">
            <v>27266400</v>
          </cell>
          <cell r="B1459" t="str">
            <v>HG</v>
          </cell>
          <cell r="C1459" t="str">
            <v>Crometta</v>
          </cell>
          <cell r="D1459" t="str">
            <v>Crometta 160 1jet Showerpipe with single lever mixer</v>
          </cell>
          <cell r="E1459" t="str">
            <v>white/chrome</v>
          </cell>
          <cell r="F1459">
            <v>419.8</v>
          </cell>
          <cell r="G1459" t="str">
            <v>5.23</v>
          </cell>
          <cell r="H1459" t="str">
            <v/>
          </cell>
          <cell r="I1459" t="str">
            <v/>
          </cell>
        </row>
        <row r="1460">
          <cell r="A1460">
            <v>27267000</v>
          </cell>
          <cell r="B1460" t="str">
            <v>HG</v>
          </cell>
          <cell r="C1460" t="str">
            <v>Crometta</v>
          </cell>
          <cell r="D1460" t="str">
            <v>Crometta S 240 1jet Showerpipe</v>
          </cell>
          <cell r="E1460" t="str">
            <v>chrome</v>
          </cell>
          <cell r="F1460">
            <v>468</v>
          </cell>
          <cell r="G1460" t="str">
            <v>5.21</v>
          </cell>
          <cell r="H1460" t="str">
            <v/>
          </cell>
          <cell r="I1460" t="str">
            <v/>
          </cell>
        </row>
        <row r="1461">
          <cell r="A1461">
            <v>27268000</v>
          </cell>
          <cell r="B1461" t="str">
            <v>HG</v>
          </cell>
          <cell r="C1461" t="str">
            <v>Crometta</v>
          </cell>
          <cell r="D1461" t="str">
            <v>Crometta S 240 1jet Showerpipe EcoSmart 9 l/min</v>
          </cell>
          <cell r="E1461" t="str">
            <v>chrome</v>
          </cell>
          <cell r="F1461">
            <v>470.4</v>
          </cell>
          <cell r="G1461" t="str">
            <v>5.21</v>
          </cell>
          <cell r="H1461" t="str">
            <v/>
          </cell>
          <cell r="I1461" t="str">
            <v/>
          </cell>
        </row>
        <row r="1462">
          <cell r="A1462">
            <v>27269000</v>
          </cell>
          <cell r="B1462" t="str">
            <v>HG</v>
          </cell>
          <cell r="C1462" t="str">
            <v>Crometta</v>
          </cell>
          <cell r="D1462" t="str">
            <v>Crometta S 240 1jet Showerpipe with single lever mixer</v>
          </cell>
          <cell r="E1462" t="str">
            <v>chrome</v>
          </cell>
          <cell r="F1462">
            <v>432</v>
          </cell>
          <cell r="G1462" t="str">
            <v>5.22</v>
          </cell>
          <cell r="H1462" t="str">
            <v/>
          </cell>
          <cell r="I1462" t="str">
            <v/>
          </cell>
        </row>
        <row r="1463">
          <cell r="A1463">
            <v>27270000</v>
          </cell>
          <cell r="B1463" t="str">
            <v>HG</v>
          </cell>
          <cell r="C1463" t="str">
            <v>Crometta</v>
          </cell>
          <cell r="D1463" t="str">
            <v>Crometta S 240 1jet Showerpipe Reno EcoSmart</v>
          </cell>
          <cell r="E1463" t="str">
            <v>chrome</v>
          </cell>
          <cell r="F1463">
            <v>384</v>
          </cell>
          <cell r="G1463" t="str">
            <v>5.22</v>
          </cell>
          <cell r="H1463" t="str">
            <v/>
          </cell>
          <cell r="I1463" t="str">
            <v/>
          </cell>
        </row>
        <row r="1464">
          <cell r="A1464">
            <v>27271000</v>
          </cell>
          <cell r="B1464" t="str">
            <v>HG</v>
          </cell>
          <cell r="C1464" t="str">
            <v>Crometta</v>
          </cell>
          <cell r="D1464" t="str">
            <v>Crometta E 240 1jet Showerpipe</v>
          </cell>
          <cell r="E1464" t="str">
            <v>chrome</v>
          </cell>
          <cell r="F1464">
            <v>468</v>
          </cell>
          <cell r="G1464" t="str">
            <v>5.20</v>
          </cell>
          <cell r="H1464" t="str">
            <v/>
          </cell>
          <cell r="I1464" t="str">
            <v/>
          </cell>
        </row>
        <row r="1465">
          <cell r="A1465">
            <v>27281000</v>
          </cell>
          <cell r="B1465" t="str">
            <v>HG</v>
          </cell>
          <cell r="C1465" t="str">
            <v>Crometta</v>
          </cell>
          <cell r="D1465" t="str">
            <v>Crometta E 240 1jet Showerpipe EcoSmart 9 l/min</v>
          </cell>
          <cell r="E1465" t="str">
            <v>chrome</v>
          </cell>
          <cell r="F1465">
            <v>470.4</v>
          </cell>
          <cell r="G1465" t="str">
            <v>5.20</v>
          </cell>
          <cell r="H1465" t="str">
            <v/>
          </cell>
          <cell r="I1465" t="str">
            <v/>
          </cell>
        </row>
        <row r="1466">
          <cell r="A1466">
            <v>27282000</v>
          </cell>
          <cell r="B1466" t="str">
            <v>HG</v>
          </cell>
          <cell r="C1466" t="str">
            <v>Raindance Select</v>
          </cell>
          <cell r="D1466" t="str">
            <v>Raindance Select E 300 2jet Showerpipe EcoSmart 9 l/min</v>
          </cell>
          <cell r="E1466" t="str">
            <v>chrome</v>
          </cell>
          <cell r="F1466">
            <v>1412.1999999999998</v>
          </cell>
          <cell r="G1466" t="str">
            <v>5.8</v>
          </cell>
          <cell r="H1466" t="str">
            <v/>
          </cell>
          <cell r="I1466" t="str">
            <v/>
          </cell>
        </row>
        <row r="1467">
          <cell r="A1467">
            <v>27282400</v>
          </cell>
          <cell r="B1467" t="str">
            <v>HG</v>
          </cell>
          <cell r="C1467" t="str">
            <v>Raindance Select</v>
          </cell>
          <cell r="D1467" t="str">
            <v>Raindance Select E 300 2jet Showerpipe EcoSmart 9 l/min</v>
          </cell>
          <cell r="E1467" t="str">
            <v>white/chrome</v>
          </cell>
          <cell r="F1467">
            <v>1412.1999999999998</v>
          </cell>
          <cell r="G1467" t="str">
            <v>5.8</v>
          </cell>
          <cell r="H1467" t="str">
            <v/>
          </cell>
          <cell r="I1467" t="str">
            <v/>
          </cell>
        </row>
        <row r="1468">
          <cell r="A1468">
            <v>27283000</v>
          </cell>
          <cell r="B1468" t="str">
            <v>HG</v>
          </cell>
          <cell r="C1468" t="str">
            <v>Raindance Select</v>
          </cell>
          <cell r="D1468" t="str">
            <v>Raindance Select E 300 2jet ST Showerpipe EcoSmart 9 l/min</v>
          </cell>
          <cell r="E1468" t="str">
            <v>chrome</v>
          </cell>
          <cell r="F1468">
            <v>1839.3</v>
          </cell>
          <cell r="G1468" t="str">
            <v>5.10</v>
          </cell>
          <cell r="H1468" t="str">
            <v/>
          </cell>
          <cell r="I1468" t="str">
            <v/>
          </cell>
        </row>
        <row r="1469">
          <cell r="A1469">
            <v>27283400</v>
          </cell>
          <cell r="B1469" t="str">
            <v>HG</v>
          </cell>
          <cell r="C1469" t="str">
            <v>Raindance Select</v>
          </cell>
          <cell r="D1469" t="str">
            <v>Raindance Select E 300 2jet ST Showerpipe EcoSmart 9 l/min</v>
          </cell>
          <cell r="E1469" t="str">
            <v>white/chrome</v>
          </cell>
          <cell r="F1469">
            <v>1839.3</v>
          </cell>
          <cell r="G1469" t="str">
            <v>5.10</v>
          </cell>
          <cell r="H1469" t="str">
            <v/>
          </cell>
          <cell r="I1469" t="str">
            <v/>
          </cell>
        </row>
        <row r="1470">
          <cell r="A1470">
            <v>27284000</v>
          </cell>
          <cell r="B1470" t="str">
            <v>HG</v>
          </cell>
          <cell r="C1470" t="str">
            <v>Crometta</v>
          </cell>
          <cell r="D1470" t="str">
            <v>Crometta E 240 1jet Showerpipe with single lever mixer</v>
          </cell>
          <cell r="E1470" t="str">
            <v>chrome</v>
          </cell>
          <cell r="F1470">
            <v>432</v>
          </cell>
          <cell r="G1470" t="str">
            <v>5.20</v>
          </cell>
          <cell r="H1470" t="str">
            <v/>
          </cell>
          <cell r="I1470" t="str">
            <v/>
          </cell>
        </row>
        <row r="1471">
          <cell r="A1471">
            <v>27286000</v>
          </cell>
          <cell r="B1471" t="str">
            <v>HG</v>
          </cell>
          <cell r="C1471" t="str">
            <v>Raindance Select</v>
          </cell>
          <cell r="D1471" t="str">
            <v>Raindance Select E 360 1jet Showerpipe EcoSmart 9 l/min</v>
          </cell>
          <cell r="E1471" t="str">
            <v>chrome</v>
          </cell>
          <cell r="F1471">
            <v>1238.8999999999999</v>
          </cell>
          <cell r="G1471" t="str">
            <v>5.6</v>
          </cell>
          <cell r="H1471" t="str">
            <v/>
          </cell>
          <cell r="I1471" t="str">
            <v/>
          </cell>
        </row>
        <row r="1472">
          <cell r="A1472">
            <v>27286400</v>
          </cell>
          <cell r="B1472" t="str">
            <v>HG</v>
          </cell>
          <cell r="C1472" t="str">
            <v>Raindance Select</v>
          </cell>
          <cell r="D1472" t="str">
            <v>Raindance Select E 360 1jet Showerpipe EcoSmart 9 l/min</v>
          </cell>
          <cell r="E1472" t="str">
            <v>white/chrome</v>
          </cell>
          <cell r="F1472">
            <v>1238.8999999999999</v>
          </cell>
          <cell r="G1472" t="str">
            <v>5.6</v>
          </cell>
          <cell r="H1472" t="str">
            <v/>
          </cell>
          <cell r="I1472" t="str">
            <v/>
          </cell>
        </row>
        <row r="1473">
          <cell r="A1473">
            <v>27287000</v>
          </cell>
          <cell r="B1473" t="str">
            <v>HG</v>
          </cell>
          <cell r="C1473" t="str">
            <v>Raindance Select</v>
          </cell>
          <cell r="D1473" t="str">
            <v>Raindance Select E 360 1jet ST Showerpipe EcoSmart 9 l/min</v>
          </cell>
          <cell r="E1473" t="str">
            <v>chrome</v>
          </cell>
          <cell r="F1473">
            <v>1550.5</v>
          </cell>
          <cell r="G1473" t="str">
            <v>5.7</v>
          </cell>
          <cell r="H1473" t="str">
            <v/>
          </cell>
          <cell r="I1473" t="str">
            <v/>
          </cell>
        </row>
        <row r="1474">
          <cell r="A1474">
            <v>27287400</v>
          </cell>
          <cell r="B1474" t="str">
            <v>HG</v>
          </cell>
          <cell r="C1474" t="str">
            <v>Raindance Select</v>
          </cell>
          <cell r="D1474" t="str">
            <v>Raindance Select E 360 1jet ST Showerpipe EcoSmart 9 l/min</v>
          </cell>
          <cell r="E1474" t="str">
            <v>white/chrome</v>
          </cell>
          <cell r="F1474">
            <v>1550.5</v>
          </cell>
          <cell r="G1474" t="str">
            <v>5.7</v>
          </cell>
          <cell r="H1474" t="str">
            <v/>
          </cell>
          <cell r="I1474" t="str">
            <v/>
          </cell>
        </row>
        <row r="1475">
          <cell r="A1475">
            <v>27288000</v>
          </cell>
          <cell r="B1475" t="str">
            <v>HG</v>
          </cell>
          <cell r="C1475" t="str">
            <v>Raindance Select</v>
          </cell>
          <cell r="D1475" t="str">
            <v>Raindance Select E 360 1jet ST Showerpipe</v>
          </cell>
          <cell r="E1475" t="str">
            <v>chrome</v>
          </cell>
          <cell r="F1475">
            <v>1550.5</v>
          </cell>
          <cell r="G1475" t="str">
            <v>5.7</v>
          </cell>
          <cell r="H1475" t="str">
            <v/>
          </cell>
          <cell r="I1475" t="str">
            <v/>
          </cell>
        </row>
        <row r="1476">
          <cell r="A1476">
            <v>27288400</v>
          </cell>
          <cell r="B1476" t="str">
            <v>HG</v>
          </cell>
          <cell r="C1476" t="str">
            <v>Raindance Select</v>
          </cell>
          <cell r="D1476" t="str">
            <v>Raindance Select E 360 1jet ST Showerpipe</v>
          </cell>
          <cell r="E1476" t="str">
            <v>white/chrome</v>
          </cell>
          <cell r="F1476">
            <v>1550.5</v>
          </cell>
          <cell r="G1476" t="str">
            <v>5.7</v>
          </cell>
          <cell r="H1476" t="str">
            <v/>
          </cell>
          <cell r="I1476" t="str">
            <v/>
          </cell>
        </row>
        <row r="1477">
          <cell r="A1477">
            <v>27289000</v>
          </cell>
          <cell r="B1477" t="str">
            <v>HG</v>
          </cell>
          <cell r="C1477" t="str">
            <v>Crometta</v>
          </cell>
          <cell r="D1477" t="str">
            <v>Crometta E 240 1jet Showerpipe Reno EcoSmart 9 l/min</v>
          </cell>
          <cell r="E1477" t="str">
            <v>chrome</v>
          </cell>
          <cell r="F1477">
            <v>384</v>
          </cell>
          <cell r="G1477" t="str">
            <v>5.21</v>
          </cell>
          <cell r="H1477" t="str">
            <v/>
          </cell>
          <cell r="I1477" t="str">
            <v/>
          </cell>
        </row>
        <row r="1478">
          <cell r="A1478">
            <v>27294000</v>
          </cell>
          <cell r="B1478" t="str">
            <v>HG</v>
          </cell>
          <cell r="C1478" t="str">
            <v>Croma Select E</v>
          </cell>
          <cell r="D1478" t="str">
            <v>Design ShowerSet Croma Select E / Ecostat E</v>
          </cell>
          <cell r="E1478" t="str">
            <v>chrome</v>
          </cell>
          <cell r="F1478">
            <v>836.1</v>
          </cell>
          <cell r="G1478" t="str">
            <v>4.14</v>
          </cell>
          <cell r="H1478" t="str">
            <v/>
          </cell>
          <cell r="I1478" t="str">
            <v/>
          </cell>
        </row>
        <row r="1479">
          <cell r="A1479">
            <v>27295000</v>
          </cell>
          <cell r="B1479" t="str">
            <v>HG</v>
          </cell>
          <cell r="C1479" t="str">
            <v>Croma Select S</v>
          </cell>
          <cell r="D1479" t="str">
            <v>Design ShowerSet Croma Select S / Ecostat S</v>
          </cell>
          <cell r="E1479" t="str">
            <v>chrome</v>
          </cell>
          <cell r="F1479">
            <v>836.1</v>
          </cell>
          <cell r="G1479" t="str">
            <v>4.14</v>
          </cell>
          <cell r="H1479" t="str">
            <v/>
          </cell>
          <cell r="I1479" t="str">
            <v/>
          </cell>
        </row>
        <row r="1480">
          <cell r="A1480">
            <v>27296000</v>
          </cell>
          <cell r="B1480" t="str">
            <v>HG</v>
          </cell>
          <cell r="C1480" t="str">
            <v>Raindance Select E</v>
          </cell>
          <cell r="D1480" t="str">
            <v>Design ShowerSet Raindance Select E / ShowerSelect</v>
          </cell>
          <cell r="E1480" t="str">
            <v>chrome</v>
          </cell>
          <cell r="F1480">
            <v>1257.3</v>
          </cell>
          <cell r="G1480" t="str">
            <v>4.11</v>
          </cell>
          <cell r="H1480" t="str">
            <v/>
          </cell>
          <cell r="I1480" t="str">
            <v/>
          </cell>
        </row>
        <row r="1481">
          <cell r="A1481">
            <v>27297000</v>
          </cell>
          <cell r="B1481" t="str">
            <v>HG</v>
          </cell>
          <cell r="C1481" t="str">
            <v>Raindance Select S</v>
          </cell>
          <cell r="D1481" t="str">
            <v>Design ShowerSet Raindance Select S / ShowerSelect S</v>
          </cell>
          <cell r="E1481" t="str">
            <v>chrome</v>
          </cell>
          <cell r="F1481">
            <v>1182.8999999999999</v>
          </cell>
          <cell r="G1481" t="str">
            <v>4.13</v>
          </cell>
          <cell r="H1481" t="str">
            <v/>
          </cell>
          <cell r="I1481" t="str">
            <v/>
          </cell>
        </row>
        <row r="1482">
          <cell r="A1482">
            <v>27298000</v>
          </cell>
          <cell r="B1482" t="str">
            <v>HG</v>
          </cell>
          <cell r="C1482" t="str">
            <v>Crometta</v>
          </cell>
          <cell r="D1482" t="str">
            <v>Crometta E 240 1jet Showerpipe for bath tub</v>
          </cell>
          <cell r="E1482" t="str">
            <v>chrome</v>
          </cell>
          <cell r="F1482">
            <v>648</v>
          </cell>
          <cell r="G1482" t="str">
            <v>5.27</v>
          </cell>
          <cell r="H1482" t="str">
            <v/>
          </cell>
          <cell r="I1482" t="str">
            <v/>
          </cell>
        </row>
        <row r="1483">
          <cell r="A1483">
            <v>27320000</v>
          </cell>
          <cell r="B1483" t="str">
            <v>HG</v>
          </cell>
          <cell r="C1483" t="str">
            <v>Crometta</v>
          </cell>
          <cell r="D1483" t="str">
            <v>Crometta S 240 1jet Showerpipe for bath tub</v>
          </cell>
          <cell r="E1483" t="str">
            <v>chrome</v>
          </cell>
          <cell r="F1483">
            <v>648</v>
          </cell>
          <cell r="G1483" t="str">
            <v>5.27</v>
          </cell>
          <cell r="H1483" t="str">
            <v/>
          </cell>
          <cell r="I1483" t="str">
            <v/>
          </cell>
        </row>
        <row r="1484">
          <cell r="A1484">
            <v>27337000</v>
          </cell>
          <cell r="B1484" t="str">
            <v>HG</v>
          </cell>
          <cell r="C1484" t="str">
            <v>Raindance Select</v>
          </cell>
          <cell r="D1484" t="str">
            <v>Raindance Select S 300 2jet overhead shower with ceiling connector 100 mm</v>
          </cell>
          <cell r="E1484" t="str">
            <v>chrome</v>
          </cell>
          <cell r="F1484">
            <v>473.2</v>
          </cell>
          <cell r="G1484" t="str">
            <v>4.12</v>
          </cell>
          <cell r="H1484" t="str">
            <v/>
          </cell>
          <cell r="I1484" t="str">
            <v/>
          </cell>
        </row>
        <row r="1485">
          <cell r="A1485">
            <v>27337400</v>
          </cell>
          <cell r="B1485" t="str">
            <v>HG</v>
          </cell>
          <cell r="C1485" t="str">
            <v>Raindance Select</v>
          </cell>
          <cell r="D1485" t="str">
            <v>Raindance Select S 300 2jet overhead shower with ceiling connector 100 mm</v>
          </cell>
          <cell r="E1485" t="str">
            <v>white/chrome</v>
          </cell>
          <cell r="F1485">
            <v>473.2</v>
          </cell>
          <cell r="G1485" t="str">
            <v>4.12</v>
          </cell>
          <cell r="H1485" t="str">
            <v/>
          </cell>
          <cell r="I1485" t="str">
            <v/>
          </cell>
        </row>
        <row r="1486">
          <cell r="A1486">
            <v>27348000</v>
          </cell>
          <cell r="B1486" t="str">
            <v>AX</v>
          </cell>
          <cell r="C1486" t="str">
            <v>Axor Montreux</v>
          </cell>
          <cell r="D1486" t="str">
            <v>Shower arm 389 mm Classic</v>
          </cell>
          <cell r="E1486" t="str">
            <v>chrome</v>
          </cell>
          <cell r="F1486">
            <v>102</v>
          </cell>
          <cell r="G1486" t="str">
            <v/>
          </cell>
          <cell r="H1486" t="str">
            <v>11.41</v>
          </cell>
        </row>
        <row r="1487">
          <cell r="A1487" t="str">
            <v>27348XXX</v>
          </cell>
          <cell r="B1487" t="str">
            <v>AX</v>
          </cell>
          <cell r="C1487" t="str">
            <v>Axor Montreux</v>
          </cell>
          <cell r="D1487" t="str">
            <v>Shower arm 389 mm Classic</v>
          </cell>
          <cell r="E1487" t="str">
            <v>Special Finishes</v>
          </cell>
          <cell r="F1487">
            <v>153</v>
          </cell>
          <cell r="G1487" t="str">
            <v/>
          </cell>
          <cell r="H1487">
            <v>11.41</v>
          </cell>
        </row>
        <row r="1488">
          <cell r="A1488">
            <v>27348820</v>
          </cell>
          <cell r="B1488" t="str">
            <v>AX</v>
          </cell>
          <cell r="C1488" t="str">
            <v>Axor Montreux</v>
          </cell>
          <cell r="D1488" t="str">
            <v>Shower arm 389 mm Classic</v>
          </cell>
          <cell r="E1488" t="str">
            <v>Brushed Nickel</v>
          </cell>
          <cell r="F1488">
            <v>153.5</v>
          </cell>
          <cell r="G1488" t="str">
            <v/>
          </cell>
          <cell r="H1488" t="str">
            <v>11.41</v>
          </cell>
        </row>
        <row r="1489">
          <cell r="A1489">
            <v>27351400</v>
          </cell>
          <cell r="B1489" t="str">
            <v>HG</v>
          </cell>
          <cell r="C1489" t="str">
            <v>Croma Select S</v>
          </cell>
          <cell r="D1489" t="str">
            <v>Croma Select S 180 2jet Showerpipe for bath tub</v>
          </cell>
          <cell r="E1489" t="str">
            <v>white/chrome</v>
          </cell>
          <cell r="F1489">
            <v>924.7</v>
          </cell>
          <cell r="G1489" t="str">
            <v>5.26</v>
          </cell>
          <cell r="H1489" t="str">
            <v/>
          </cell>
          <cell r="I1489" t="str">
            <v/>
          </cell>
        </row>
        <row r="1490">
          <cell r="A1490">
            <v>27352400</v>
          </cell>
          <cell r="B1490" t="str">
            <v>HG</v>
          </cell>
          <cell r="C1490" t="str">
            <v>Croma Select E</v>
          </cell>
          <cell r="D1490" t="str">
            <v>Croma Select E 180 2jet Showerpipe for bath tub</v>
          </cell>
          <cell r="E1490" t="str">
            <v>white/chrome</v>
          </cell>
          <cell r="F1490">
            <v>924.7</v>
          </cell>
          <cell r="G1490" t="str">
            <v>5.25</v>
          </cell>
          <cell r="H1490" t="str">
            <v/>
          </cell>
          <cell r="I1490" t="str">
            <v/>
          </cell>
        </row>
        <row r="1491">
          <cell r="A1491">
            <v>27355000</v>
          </cell>
          <cell r="B1491" t="str">
            <v>HG</v>
          </cell>
          <cell r="C1491" t="str">
            <v>Unica</v>
          </cell>
          <cell r="D1491" t="str">
            <v xml:space="preserve">Unica' Varia wall bar 0.72 m </v>
          </cell>
          <cell r="E1491" t="str">
            <v>chrome</v>
          </cell>
          <cell r="F1491">
            <v>61.8</v>
          </cell>
          <cell r="G1491" t="str">
            <v>2.33</v>
          </cell>
          <cell r="H1491" t="str">
            <v/>
          </cell>
        </row>
        <row r="1492">
          <cell r="A1492">
            <v>27356000</v>
          </cell>
          <cell r="B1492" t="str">
            <v>HG</v>
          </cell>
          <cell r="C1492" t="str">
            <v>Unica</v>
          </cell>
          <cell r="D1492" t="str">
            <v xml:space="preserve">Unica' Varia wall bar 1.05 m </v>
          </cell>
          <cell r="E1492" t="str">
            <v>chrome</v>
          </cell>
          <cell r="F1492">
            <v>68.3</v>
          </cell>
          <cell r="G1492" t="str">
            <v>2.33</v>
          </cell>
          <cell r="H1492" t="str">
            <v/>
          </cell>
        </row>
        <row r="1493">
          <cell r="A1493">
            <v>27361000</v>
          </cell>
          <cell r="B1493" t="str">
            <v>HG</v>
          </cell>
          <cell r="C1493" t="str">
            <v>Raindance E</v>
          </cell>
          <cell r="D1493" t="str">
            <v>Raindance E 300 1jet Showerpipe 350 ST</v>
          </cell>
          <cell r="E1493" t="str">
            <v>chrome</v>
          </cell>
          <cell r="F1493">
            <v>1350</v>
          </cell>
          <cell r="I1493" t="str">
            <v>Available from October 2017</v>
          </cell>
        </row>
        <row r="1494">
          <cell r="A1494">
            <v>27362000</v>
          </cell>
          <cell r="B1494" t="str">
            <v>HG</v>
          </cell>
          <cell r="C1494" t="str">
            <v>Raindance E</v>
          </cell>
          <cell r="D1494" t="str">
            <v>Raindance E 300 1jet Showerpipe 350 ST EcoSmart 9 l/min</v>
          </cell>
          <cell r="E1494" t="str">
            <v>chrome</v>
          </cell>
          <cell r="F1494">
            <v>1350</v>
          </cell>
          <cell r="I1494" t="str">
            <v>Available from October 2017</v>
          </cell>
        </row>
        <row r="1495">
          <cell r="A1495">
            <v>27363000</v>
          </cell>
          <cell r="B1495" t="str">
            <v>HG</v>
          </cell>
          <cell r="C1495" t="str">
            <v>Raindance E</v>
          </cell>
          <cell r="D1495" t="str">
            <v>Raindance E 300 1jet Showerpipe 600 ST</v>
          </cell>
          <cell r="E1495" t="str">
            <v>chrome</v>
          </cell>
          <cell r="F1495">
            <v>1576.8</v>
          </cell>
          <cell r="I1495" t="str">
            <v>Available from October 2017</v>
          </cell>
        </row>
        <row r="1496">
          <cell r="A1496">
            <v>27364000</v>
          </cell>
          <cell r="B1496" t="str">
            <v>HG</v>
          </cell>
          <cell r="C1496" t="str">
            <v>Raindance E</v>
          </cell>
          <cell r="D1496" t="str">
            <v>Raindance E 300 1jet Showerpipe 600 ST EcoSmart 9 l/min</v>
          </cell>
          <cell r="E1496" t="str">
            <v>chrome</v>
          </cell>
          <cell r="F1496">
            <v>1576.8</v>
          </cell>
          <cell r="I1496" t="str">
            <v>Available from October 2017</v>
          </cell>
        </row>
        <row r="1497">
          <cell r="A1497">
            <v>27370000</v>
          </cell>
          <cell r="B1497" t="str">
            <v>HG</v>
          </cell>
          <cell r="C1497" t="str">
            <v>Raindance</v>
          </cell>
          <cell r="D1497" t="str">
            <v>Raindance E 240 Air 1jet overhead shower with shower arm 240 mm</v>
          </cell>
          <cell r="E1497" t="str">
            <v>chrome</v>
          </cell>
          <cell r="F1497">
            <v>485.6</v>
          </cell>
          <cell r="G1497" t="str">
            <v>4.23</v>
          </cell>
          <cell r="H1497" t="str">
            <v>11.40</v>
          </cell>
          <cell r="I1497" t="str">
            <v/>
          </cell>
        </row>
        <row r="1498">
          <cell r="A1498" t="str">
            <v>27370XXX</v>
          </cell>
          <cell r="B1498" t="str">
            <v>HG</v>
          </cell>
          <cell r="C1498" t="str">
            <v>Raindance</v>
          </cell>
          <cell r="D1498" t="str">
            <v>Raindance E 240 Air 1jet overhead shower with shower arm 240 mm</v>
          </cell>
          <cell r="E1498" t="str">
            <v>Special Finishes</v>
          </cell>
          <cell r="F1498">
            <v>728.4</v>
          </cell>
          <cell r="G1498" t="str">
            <v/>
          </cell>
          <cell r="H1498">
            <v>11.4</v>
          </cell>
          <cell r="I1498" t="str">
            <v/>
          </cell>
        </row>
        <row r="1499">
          <cell r="A1499">
            <v>27371000</v>
          </cell>
          <cell r="B1499" t="str">
            <v>HG</v>
          </cell>
          <cell r="C1499" t="str">
            <v>Raindance</v>
          </cell>
          <cell r="D1499" t="str">
            <v>Raindance E 360 Air 1jet overhead shower with shower arm 240 mm</v>
          </cell>
          <cell r="E1499" t="str">
            <v>chrome</v>
          </cell>
          <cell r="F1499">
            <v>587.30000000000007</v>
          </cell>
          <cell r="G1499" t="str">
            <v>4.22</v>
          </cell>
          <cell r="H1499" t="str">
            <v>11.40</v>
          </cell>
          <cell r="I1499" t="str">
            <v/>
          </cell>
        </row>
        <row r="1500">
          <cell r="A1500" t="str">
            <v>27371XXX</v>
          </cell>
          <cell r="B1500" t="str">
            <v>HG</v>
          </cell>
          <cell r="C1500" t="str">
            <v>Raindance</v>
          </cell>
          <cell r="D1500" t="str">
            <v>Raindance E 360 Air 1jet overhead shower with shower arm 240 mm</v>
          </cell>
          <cell r="E1500" t="str">
            <v>Special Finishes</v>
          </cell>
          <cell r="F1500">
            <v>881</v>
          </cell>
          <cell r="G1500" t="str">
            <v/>
          </cell>
          <cell r="H1500">
            <v>11.4</v>
          </cell>
          <cell r="I1500" t="str">
            <v/>
          </cell>
        </row>
        <row r="1501">
          <cell r="A1501">
            <v>27372000</v>
          </cell>
          <cell r="B1501" t="str">
            <v>HG</v>
          </cell>
          <cell r="C1501" t="str">
            <v>Raindance</v>
          </cell>
          <cell r="D1501" t="str">
            <v>Raindance E 420 Air 1jet overhead shower with shower arm 385 mm</v>
          </cell>
          <cell r="E1501" t="str">
            <v>chrome</v>
          </cell>
          <cell r="F1501">
            <v>989.80000000000007</v>
          </cell>
          <cell r="G1501" t="str">
            <v>4.21</v>
          </cell>
          <cell r="H1501" t="str">
            <v/>
          </cell>
          <cell r="I1501" t="str">
            <v/>
          </cell>
        </row>
        <row r="1502">
          <cell r="A1502">
            <v>27373000</v>
          </cell>
          <cell r="B1502" t="str">
            <v>HG</v>
          </cell>
          <cell r="C1502" t="str">
            <v>Raindance</v>
          </cell>
          <cell r="D1502" t="str">
            <v xml:space="preserve">Raindance E 420 Air 2jet overhead shower with shower arm 385 mm </v>
          </cell>
          <cell r="E1502" t="str">
            <v>chrome</v>
          </cell>
          <cell r="F1502">
            <v>1123.5</v>
          </cell>
          <cell r="G1502" t="str">
            <v>4.21</v>
          </cell>
          <cell r="H1502" t="str">
            <v/>
          </cell>
          <cell r="I1502" t="str">
            <v/>
          </cell>
        </row>
        <row r="1503">
          <cell r="A1503">
            <v>27375000</v>
          </cell>
          <cell r="B1503" t="str">
            <v>HG</v>
          </cell>
          <cell r="C1503" t="str">
            <v>Raindance</v>
          </cell>
          <cell r="D1503" t="str">
            <v>Raindance E 240 Air 1jet overhead shower EcoSmart 9 l/min with shower arm 240 mm</v>
          </cell>
          <cell r="E1503" t="str">
            <v>chrome</v>
          </cell>
          <cell r="F1503">
            <v>485.1</v>
          </cell>
          <cell r="G1503" t="str">
            <v>4.23</v>
          </cell>
          <cell r="H1503" t="str">
            <v>11.40</v>
          </cell>
          <cell r="I1503" t="str">
            <v/>
          </cell>
        </row>
        <row r="1504">
          <cell r="A1504" t="str">
            <v>27375XXX</v>
          </cell>
          <cell r="B1504" t="str">
            <v>HG</v>
          </cell>
          <cell r="C1504" t="str">
            <v>Raindance</v>
          </cell>
          <cell r="D1504" t="str">
            <v>Raindance E 240 Air 1jet overhead shower EcoSmart 9 l/min with shower arm 240 mm</v>
          </cell>
          <cell r="E1504" t="str">
            <v>Special Finishes</v>
          </cell>
          <cell r="F1504">
            <v>727.7</v>
          </cell>
          <cell r="G1504" t="str">
            <v/>
          </cell>
          <cell r="H1504">
            <v>11.4</v>
          </cell>
          <cell r="I1504" t="str">
            <v/>
          </cell>
        </row>
        <row r="1505">
          <cell r="A1505">
            <v>27376000</v>
          </cell>
          <cell r="B1505" t="str">
            <v>HG</v>
          </cell>
          <cell r="C1505" t="str">
            <v>Raindance</v>
          </cell>
          <cell r="D1505" t="str">
            <v>Raindance E 360 Air 1jet overhead shower with shower arm 390 mm</v>
          </cell>
          <cell r="E1505" t="str">
            <v>chrome</v>
          </cell>
          <cell r="F1505">
            <v>594.80000000000007</v>
          </cell>
          <cell r="G1505" t="str">
            <v>4.22</v>
          </cell>
          <cell r="H1505" t="str">
            <v/>
          </cell>
          <cell r="I1505" t="str">
            <v/>
          </cell>
        </row>
        <row r="1506">
          <cell r="A1506">
            <v>27378000</v>
          </cell>
          <cell r="B1506" t="str">
            <v>HG</v>
          </cell>
          <cell r="C1506" t="str">
            <v>Raindance Select</v>
          </cell>
          <cell r="D1506" t="str">
            <v>Raindance Select S 300 2jet overhead shower with shower arm 390 mm</v>
          </cell>
          <cell r="E1506" t="str">
            <v>chrome</v>
          </cell>
          <cell r="F1506">
            <v>507</v>
          </cell>
          <cell r="G1506" t="str">
            <v>4.12</v>
          </cell>
          <cell r="H1506" t="str">
            <v/>
          </cell>
          <cell r="I1506" t="str">
            <v/>
          </cell>
        </row>
        <row r="1507">
          <cell r="A1507">
            <v>27378400</v>
          </cell>
          <cell r="B1507" t="str">
            <v>HG</v>
          </cell>
          <cell r="C1507" t="str">
            <v>Raindance Select</v>
          </cell>
          <cell r="D1507" t="str">
            <v>Raindance Select S 300 2jet overhead shower with shower arm 390 mm</v>
          </cell>
          <cell r="E1507" t="str">
            <v>white/chrome</v>
          </cell>
          <cell r="F1507">
            <v>507</v>
          </cell>
          <cell r="G1507" t="str">
            <v>4.12</v>
          </cell>
          <cell r="H1507" t="str">
            <v/>
          </cell>
          <cell r="I1507" t="str">
            <v/>
          </cell>
        </row>
        <row r="1508">
          <cell r="A1508">
            <v>27380000</v>
          </cell>
          <cell r="B1508" t="str">
            <v>HG</v>
          </cell>
          <cell r="C1508" t="str">
            <v>Raindance</v>
          </cell>
          <cell r="D1508" t="str">
            <v>Raindance E 240 Air 1jet overhead shower with ceiling connector 100 mm</v>
          </cell>
          <cell r="E1508" t="str">
            <v>chrome</v>
          </cell>
          <cell r="F1508">
            <v>449.6</v>
          </cell>
          <cell r="G1508" t="str">
            <v>4.23</v>
          </cell>
          <cell r="H1508" t="str">
            <v>11.40</v>
          </cell>
          <cell r="I1508" t="str">
            <v/>
          </cell>
        </row>
        <row r="1509">
          <cell r="A1509" t="str">
            <v>27380XXX</v>
          </cell>
          <cell r="B1509" t="str">
            <v>HG</v>
          </cell>
          <cell r="C1509" t="str">
            <v>Raindance</v>
          </cell>
          <cell r="D1509" t="str">
            <v>Raindance E 240 Air 1jet overhead shower with ceiling connector 100 mm</v>
          </cell>
          <cell r="E1509" t="str">
            <v>Special Finishes</v>
          </cell>
          <cell r="F1509">
            <v>674.4</v>
          </cell>
          <cell r="G1509" t="str">
            <v/>
          </cell>
          <cell r="H1509">
            <v>11.4</v>
          </cell>
          <cell r="I1509" t="str">
            <v/>
          </cell>
        </row>
        <row r="1510">
          <cell r="A1510">
            <v>27381000</v>
          </cell>
          <cell r="B1510" t="str">
            <v>HG</v>
          </cell>
          <cell r="C1510" t="str">
            <v>Raindance</v>
          </cell>
          <cell r="D1510" t="str">
            <v>Raindance E 360 Air 1jet overhead shower with ceiling connector 100 mm</v>
          </cell>
          <cell r="E1510" t="str">
            <v>chrome</v>
          </cell>
          <cell r="F1510">
            <v>551.5</v>
          </cell>
          <cell r="G1510" t="str">
            <v>4.22</v>
          </cell>
          <cell r="H1510" t="str">
            <v>11.39</v>
          </cell>
          <cell r="I1510" t="str">
            <v/>
          </cell>
        </row>
        <row r="1511">
          <cell r="A1511" t="str">
            <v>27381XXX</v>
          </cell>
          <cell r="B1511" t="str">
            <v>HG</v>
          </cell>
          <cell r="C1511" t="str">
            <v>Raindance</v>
          </cell>
          <cell r="D1511" t="str">
            <v>Raindance E 360 Air 1jet overhead shower with ceiling connector 100 mm</v>
          </cell>
          <cell r="E1511" t="str">
            <v>Special Finishes</v>
          </cell>
          <cell r="F1511">
            <v>827.30000000000007</v>
          </cell>
          <cell r="G1511" t="str">
            <v/>
          </cell>
          <cell r="H1511">
            <v>11.39</v>
          </cell>
          <cell r="I1511" t="str">
            <v/>
          </cell>
        </row>
        <row r="1512">
          <cell r="A1512">
            <v>27383000</v>
          </cell>
          <cell r="B1512" t="str">
            <v>HG</v>
          </cell>
          <cell r="C1512" t="str">
            <v>Raindance</v>
          </cell>
          <cell r="D1512" t="str">
            <v>Raindance E 240 Air 1jet overhead shower EcoSmart 9 l/min with ceiling connector 100 mm</v>
          </cell>
          <cell r="E1512" t="str">
            <v>chrome</v>
          </cell>
          <cell r="F1512">
            <v>449.6</v>
          </cell>
          <cell r="G1512" t="str">
            <v>4.23</v>
          </cell>
          <cell r="H1512" t="str">
            <v>11.40</v>
          </cell>
          <cell r="I1512" t="str">
            <v/>
          </cell>
        </row>
        <row r="1513">
          <cell r="A1513" t="str">
            <v>27383XXX</v>
          </cell>
          <cell r="B1513" t="str">
            <v>HG</v>
          </cell>
          <cell r="C1513" t="str">
            <v>Raindance</v>
          </cell>
          <cell r="D1513" t="str">
            <v>Raindance E 240 Air 1jet overhead shower EcoSmart 9 l/min with ceiling connector 100 mm</v>
          </cell>
          <cell r="E1513" t="str">
            <v>Special Finishes</v>
          </cell>
          <cell r="F1513">
            <v>674.4</v>
          </cell>
          <cell r="G1513" t="str">
            <v/>
          </cell>
          <cell r="H1513">
            <v>11.4</v>
          </cell>
          <cell r="I1513" t="str">
            <v/>
          </cell>
        </row>
        <row r="1514">
          <cell r="A1514">
            <v>27384000</v>
          </cell>
          <cell r="B1514" t="str">
            <v>HG</v>
          </cell>
          <cell r="C1514" t="str">
            <v>Raindance Select</v>
          </cell>
          <cell r="D1514" t="str">
            <v>Raindance Select E 300 2jet overhead shower with ceiling connector 100 mm</v>
          </cell>
          <cell r="E1514" t="str">
            <v>chrome</v>
          </cell>
          <cell r="F1514">
            <v>473.2</v>
          </cell>
          <cell r="G1514" t="str">
            <v>4.11</v>
          </cell>
          <cell r="H1514" t="str">
            <v/>
          </cell>
          <cell r="I1514" t="str">
            <v/>
          </cell>
        </row>
        <row r="1515">
          <cell r="A1515">
            <v>27384400</v>
          </cell>
          <cell r="B1515" t="str">
            <v>HG</v>
          </cell>
          <cell r="C1515" t="str">
            <v>Raindance Select</v>
          </cell>
          <cell r="D1515" t="str">
            <v>Raindance Select E 300 2jet overhead shower with ceiling connector 100 mm</v>
          </cell>
          <cell r="E1515" t="str">
            <v>white/chrome</v>
          </cell>
          <cell r="F1515">
            <v>473.2</v>
          </cell>
          <cell r="G1515" t="str">
            <v>4.11</v>
          </cell>
          <cell r="H1515" t="str">
            <v/>
          </cell>
          <cell r="I1515" t="str">
            <v/>
          </cell>
        </row>
        <row r="1516">
          <cell r="A1516">
            <v>27385000</v>
          </cell>
          <cell r="B1516" t="str">
            <v>HG</v>
          </cell>
          <cell r="C1516" t="str">
            <v>Raindance Select</v>
          </cell>
          <cell r="D1516" t="str">
            <v>Raindance Select E 300 2jet overhead shower with shower arm 390 mm</v>
          </cell>
          <cell r="E1516" t="str">
            <v>chrome</v>
          </cell>
          <cell r="F1516">
            <v>507</v>
          </cell>
          <cell r="G1516" t="str">
            <v>4.11</v>
          </cell>
          <cell r="H1516" t="str">
            <v/>
          </cell>
          <cell r="I1516" t="str">
            <v/>
          </cell>
        </row>
        <row r="1517">
          <cell r="A1517">
            <v>27385400</v>
          </cell>
          <cell r="B1517" t="str">
            <v>HG</v>
          </cell>
          <cell r="C1517" t="str">
            <v>Raindance Select</v>
          </cell>
          <cell r="D1517" t="str">
            <v>Raindance Select E 300 2jet overhead shower with shower arm 390 mm</v>
          </cell>
          <cell r="E1517" t="str">
            <v>white/chrome</v>
          </cell>
          <cell r="F1517">
            <v>507</v>
          </cell>
          <cell r="G1517" t="str">
            <v>4.11</v>
          </cell>
          <cell r="H1517" t="str">
            <v/>
          </cell>
          <cell r="I1517" t="str">
            <v/>
          </cell>
        </row>
        <row r="1518">
          <cell r="A1518">
            <v>27388000</v>
          </cell>
          <cell r="B1518" t="str">
            <v>HG</v>
          </cell>
          <cell r="C1518" t="str">
            <v/>
          </cell>
          <cell r="D1518" t="str">
            <v>Ceiling connector E 300 mm</v>
          </cell>
          <cell r="E1518" t="str">
            <v>chrome</v>
          </cell>
          <cell r="F1518">
            <v>69.399999999999991</v>
          </cell>
          <cell r="G1518" t="str">
            <v>4.34</v>
          </cell>
          <cell r="H1518" t="str">
            <v/>
          </cell>
          <cell r="I1518" t="str">
            <v/>
          </cell>
        </row>
        <row r="1519">
          <cell r="A1519">
            <v>27389000</v>
          </cell>
          <cell r="B1519" t="str">
            <v>HG</v>
          </cell>
          <cell r="C1519" t="str">
            <v/>
          </cell>
          <cell r="D1519" t="str">
            <v>Ceiling connector S 300 mm</v>
          </cell>
          <cell r="E1519" t="str">
            <v>chrome</v>
          </cell>
          <cell r="F1519">
            <v>69.399999999999991</v>
          </cell>
          <cell r="G1519" t="str">
            <v>4.33</v>
          </cell>
          <cell r="H1519" t="str">
            <v/>
          </cell>
          <cell r="I1519" t="str">
            <v/>
          </cell>
        </row>
        <row r="1520">
          <cell r="A1520">
            <v>27390000</v>
          </cell>
          <cell r="B1520" t="str">
            <v>HG</v>
          </cell>
          <cell r="C1520" t="str">
            <v>PuraVida</v>
          </cell>
          <cell r="D1520" t="str">
            <v>PuraVida 400 Air 1jet overhead shower with ceiling connector 100 mm</v>
          </cell>
          <cell r="E1520" t="str">
            <v>chrome</v>
          </cell>
          <cell r="F1520">
            <v>1055.8</v>
          </cell>
          <cell r="G1520" t="str">
            <v>4.15</v>
          </cell>
          <cell r="H1520" t="str">
            <v/>
          </cell>
          <cell r="I1520" t="str">
            <v/>
          </cell>
        </row>
        <row r="1521">
          <cell r="A1521">
            <v>27390400</v>
          </cell>
          <cell r="B1521" t="str">
            <v>HG</v>
          </cell>
          <cell r="C1521" t="str">
            <v>PuraVida</v>
          </cell>
          <cell r="D1521" t="str">
            <v>PuraVida 400 Air 1jet overhead shower with ceiling connector 100 mm</v>
          </cell>
          <cell r="E1521" t="str">
            <v>white/chrome</v>
          </cell>
          <cell r="F1521">
            <v>1055.8</v>
          </cell>
          <cell r="G1521" t="str">
            <v>4.15</v>
          </cell>
          <cell r="H1521" t="str">
            <v/>
          </cell>
          <cell r="I1521" t="str">
            <v/>
          </cell>
        </row>
        <row r="1522">
          <cell r="A1522">
            <v>27393000</v>
          </cell>
          <cell r="B1522" t="str">
            <v>HG</v>
          </cell>
          <cell r="C1522" t="str">
            <v/>
          </cell>
          <cell r="D1522" t="str">
            <v>Ceiling connector S 100 mm</v>
          </cell>
          <cell r="E1522" t="str">
            <v>chrome</v>
          </cell>
          <cell r="F1522">
            <v>50.2</v>
          </cell>
          <cell r="G1522" t="str">
            <v>4.33</v>
          </cell>
          <cell r="H1522" t="str">
            <v/>
          </cell>
          <cell r="I1522" t="str">
            <v/>
          </cell>
        </row>
        <row r="1523">
          <cell r="A1523">
            <v>27405000</v>
          </cell>
          <cell r="B1523" t="str">
            <v>HG</v>
          </cell>
          <cell r="C1523" t="str">
            <v>Raindance</v>
          </cell>
          <cell r="D1523" t="str">
            <v>Raindance Classic 240 Air 1jet overhead shower with ceiling connector 100 mm</v>
          </cell>
          <cell r="E1523" t="str">
            <v>chrome</v>
          </cell>
          <cell r="F1523">
            <v>576.30000000000007</v>
          </cell>
          <cell r="G1523" t="str">
            <v>4.27</v>
          </cell>
          <cell r="H1523" t="str">
            <v/>
          </cell>
          <cell r="I1523" t="str">
            <v/>
          </cell>
        </row>
        <row r="1524">
          <cell r="A1524">
            <v>27405090</v>
          </cell>
          <cell r="B1524" t="str">
            <v>HG</v>
          </cell>
          <cell r="C1524" t="str">
            <v>Raindance</v>
          </cell>
          <cell r="D1524" t="str">
            <v>Raindance Classic 240 Air 1jet overhead shower with ceiling connector 100 mm</v>
          </cell>
          <cell r="E1524" t="str">
            <v>chrome/gold-optic</v>
          </cell>
          <cell r="F1524">
            <v>727</v>
          </cell>
          <cell r="G1524" t="str">
            <v>4.27</v>
          </cell>
          <cell r="H1524" t="str">
            <v/>
          </cell>
        </row>
        <row r="1525">
          <cell r="A1525">
            <v>27409000</v>
          </cell>
          <cell r="B1525" t="str">
            <v>HG</v>
          </cell>
          <cell r="C1525" t="str">
            <v/>
          </cell>
          <cell r="D1525" t="str">
            <v>Shower arm 241 mm</v>
          </cell>
          <cell r="E1525" t="str">
            <v>chrome</v>
          </cell>
          <cell r="F1525">
            <v>54.5</v>
          </cell>
          <cell r="G1525" t="str">
            <v>4.32</v>
          </cell>
          <cell r="H1525" t="str">
            <v>11.41</v>
          </cell>
          <cell r="I1525" t="str">
            <v/>
          </cell>
        </row>
        <row r="1526">
          <cell r="A1526" t="str">
            <v>27409XXX</v>
          </cell>
          <cell r="B1526" t="str">
            <v>HG</v>
          </cell>
          <cell r="C1526" t="str">
            <v/>
          </cell>
          <cell r="D1526" t="str">
            <v>Shower arm 241 mm</v>
          </cell>
          <cell r="E1526" t="str">
            <v>Special Finishes</v>
          </cell>
          <cell r="F1526">
            <v>81.8</v>
          </cell>
          <cell r="G1526" t="str">
            <v/>
          </cell>
          <cell r="H1526">
            <v>11.41</v>
          </cell>
          <cell r="I1526" t="str">
            <v/>
          </cell>
        </row>
        <row r="1527">
          <cell r="A1527">
            <v>27410000</v>
          </cell>
          <cell r="B1527" t="str">
            <v>HG</v>
          </cell>
          <cell r="C1527" t="str">
            <v/>
          </cell>
          <cell r="D1527" t="str">
            <v>Shower arm 470 mm</v>
          </cell>
          <cell r="E1527" t="str">
            <v>chrome</v>
          </cell>
          <cell r="F1527">
            <v>280.60000000000002</v>
          </cell>
          <cell r="G1527" t="str">
            <v>4.24</v>
          </cell>
          <cell r="H1527" t="str">
            <v>11.42</v>
          </cell>
          <cell r="I1527" t="str">
            <v/>
          </cell>
        </row>
        <row r="1528">
          <cell r="A1528" t="str">
            <v>27410XXX</v>
          </cell>
          <cell r="B1528" t="str">
            <v>HG</v>
          </cell>
          <cell r="C1528" t="str">
            <v/>
          </cell>
          <cell r="D1528" t="str">
            <v>Shower arm 470 mm</v>
          </cell>
          <cell r="E1528" t="str">
            <v>Special Finishes</v>
          </cell>
          <cell r="F1528">
            <v>420.9</v>
          </cell>
          <cell r="G1528" t="str">
            <v/>
          </cell>
          <cell r="H1528">
            <v>11.42</v>
          </cell>
          <cell r="I1528" t="str">
            <v/>
          </cell>
        </row>
        <row r="1529">
          <cell r="A1529">
            <v>27411000</v>
          </cell>
          <cell r="B1529" t="str">
            <v>HG</v>
          </cell>
          <cell r="C1529" t="str">
            <v/>
          </cell>
          <cell r="D1529" t="str">
            <v>Shower arm 128 mm</v>
          </cell>
          <cell r="E1529" t="str">
            <v>chrome</v>
          </cell>
          <cell r="F1529">
            <v>20.3</v>
          </cell>
          <cell r="G1529" t="str">
            <v>4.32</v>
          </cell>
          <cell r="H1529" t="str">
            <v/>
          </cell>
          <cell r="I1529" t="str">
            <v/>
          </cell>
        </row>
        <row r="1530">
          <cell r="A1530">
            <v>27412000</v>
          </cell>
          <cell r="B1530" t="str">
            <v>HG</v>
          </cell>
          <cell r="C1530" t="str">
            <v/>
          </cell>
          <cell r="D1530" t="str">
            <v>Shower arm 230 mm</v>
          </cell>
          <cell r="E1530" t="str">
            <v>chrome</v>
          </cell>
          <cell r="F1530">
            <v>57.6</v>
          </cell>
          <cell r="G1530" t="str">
            <v>4.32</v>
          </cell>
          <cell r="H1530" t="str">
            <v>11.41</v>
          </cell>
          <cell r="I1530" t="str">
            <v/>
          </cell>
        </row>
        <row r="1531">
          <cell r="A1531" t="str">
            <v>27412XXX</v>
          </cell>
          <cell r="B1531" t="str">
            <v>HG</v>
          </cell>
          <cell r="C1531" t="str">
            <v/>
          </cell>
          <cell r="D1531" t="str">
            <v>Shower arm 230 mm</v>
          </cell>
          <cell r="E1531" t="str">
            <v>Special Finishes</v>
          </cell>
          <cell r="F1531">
            <v>86.4</v>
          </cell>
          <cell r="G1531" t="str">
            <v/>
          </cell>
          <cell r="H1531">
            <v>11.41</v>
          </cell>
          <cell r="I1531" t="str">
            <v/>
          </cell>
        </row>
        <row r="1532">
          <cell r="A1532">
            <v>27413000</v>
          </cell>
          <cell r="B1532" t="str">
            <v>HG</v>
          </cell>
          <cell r="C1532" t="str">
            <v/>
          </cell>
          <cell r="D1532" t="str">
            <v>Shower arm 389 mm</v>
          </cell>
          <cell r="E1532" t="str">
            <v>chrome</v>
          </cell>
          <cell r="F1532">
            <v>81.3</v>
          </cell>
          <cell r="G1532" t="str">
            <v>4.32</v>
          </cell>
          <cell r="H1532" t="str">
            <v>11.41</v>
          </cell>
          <cell r="I1532" t="str">
            <v/>
          </cell>
        </row>
        <row r="1533">
          <cell r="A1533" t="str">
            <v>27413XXX</v>
          </cell>
          <cell r="B1533" t="str">
            <v>HG</v>
          </cell>
          <cell r="C1533" t="str">
            <v/>
          </cell>
          <cell r="D1533" t="str">
            <v>Shower arm 389 mm</v>
          </cell>
          <cell r="E1533" t="str">
            <v>Special Finishes</v>
          </cell>
          <cell r="F1533">
            <v>122</v>
          </cell>
          <cell r="G1533" t="str">
            <v/>
          </cell>
          <cell r="H1533">
            <v>11.41</v>
          </cell>
          <cell r="I1533" t="str">
            <v/>
          </cell>
        </row>
        <row r="1534">
          <cell r="A1534">
            <v>27414000</v>
          </cell>
          <cell r="B1534" t="str">
            <v>HG</v>
          </cell>
          <cell r="C1534" t="str">
            <v/>
          </cell>
          <cell r="D1534" t="str">
            <v>Fixfit wall outlet with non-return valve and pivot joint</v>
          </cell>
          <cell r="E1534" t="str">
            <v>chrome</v>
          </cell>
          <cell r="F1534">
            <v>40.300000000000004</v>
          </cell>
          <cell r="G1534" t="str">
            <v>2.44</v>
          </cell>
          <cell r="H1534" t="str">
            <v>11.52</v>
          </cell>
          <cell r="I1534" t="str">
            <v/>
          </cell>
        </row>
        <row r="1535">
          <cell r="A1535" t="str">
            <v>27414XXX</v>
          </cell>
          <cell r="B1535" t="str">
            <v>HG</v>
          </cell>
          <cell r="C1535" t="str">
            <v/>
          </cell>
          <cell r="D1535" t="str">
            <v>Fixfit wall outlet with non-return valve and pivot joint</v>
          </cell>
          <cell r="E1535" t="str">
            <v>Special Finishes</v>
          </cell>
          <cell r="F1535">
            <v>60.5</v>
          </cell>
          <cell r="G1535" t="str">
            <v/>
          </cell>
          <cell r="H1535">
            <v>11.52</v>
          </cell>
          <cell r="I1535" t="str">
            <v/>
          </cell>
        </row>
        <row r="1536">
          <cell r="A1536">
            <v>27418000</v>
          </cell>
          <cell r="B1536" t="str">
            <v>HG</v>
          </cell>
          <cell r="C1536" t="str">
            <v/>
          </cell>
          <cell r="D1536" t="str">
            <v>Ceiling connector 100 mm</v>
          </cell>
          <cell r="E1536" t="str">
            <v>chrome</v>
          </cell>
          <cell r="F1536">
            <v>211.1</v>
          </cell>
          <cell r="G1536" t="str">
            <v>4.24</v>
          </cell>
          <cell r="H1536" t="str">
            <v>11.41</v>
          </cell>
          <cell r="I1536" t="str">
            <v/>
          </cell>
        </row>
        <row r="1537">
          <cell r="A1537" t="str">
            <v>27418XXX</v>
          </cell>
          <cell r="B1537" t="str">
            <v>HG</v>
          </cell>
          <cell r="C1537" t="str">
            <v/>
          </cell>
          <cell r="D1537" t="str">
            <v>Ceiling connector 100 mm</v>
          </cell>
          <cell r="E1537" t="str">
            <v>Special Finishes</v>
          </cell>
          <cell r="F1537">
            <v>316.70000000000005</v>
          </cell>
          <cell r="G1537" t="str">
            <v/>
          </cell>
          <cell r="H1537">
            <v>11.41</v>
          </cell>
          <cell r="I1537" t="str">
            <v/>
          </cell>
        </row>
        <row r="1538">
          <cell r="A1538">
            <v>27419000</v>
          </cell>
          <cell r="B1538" t="str">
            <v>AX</v>
          </cell>
          <cell r="C1538" t="str">
            <v>Axor Citterio</v>
          </cell>
          <cell r="D1538" t="str">
            <v>Wall plate</v>
          </cell>
          <cell r="E1538" t="str">
            <v>chrome</v>
          </cell>
          <cell r="F1538">
            <v>119.6</v>
          </cell>
          <cell r="G1538" t="str">
            <v/>
          </cell>
          <cell r="H1538" t="str">
            <v>11.42</v>
          </cell>
          <cell r="I1538" t="str">
            <v/>
          </cell>
        </row>
        <row r="1539">
          <cell r="A1539" t="str">
            <v>27419XXX</v>
          </cell>
          <cell r="B1539" t="str">
            <v>AX</v>
          </cell>
          <cell r="C1539" t="str">
            <v>Axor Citterio</v>
          </cell>
          <cell r="D1539" t="str">
            <v>Wall plate</v>
          </cell>
          <cell r="E1539" t="str">
            <v>Special Finishes</v>
          </cell>
          <cell r="F1539">
            <v>179.4</v>
          </cell>
          <cell r="G1539" t="str">
            <v/>
          </cell>
          <cell r="H1539">
            <v>11.42</v>
          </cell>
          <cell r="I1539" t="str">
            <v/>
          </cell>
        </row>
        <row r="1540">
          <cell r="A1540">
            <v>27424000</v>
          </cell>
          <cell r="B1540" t="str">
            <v>HG</v>
          </cell>
          <cell r="C1540" t="str">
            <v>Raindance</v>
          </cell>
          <cell r="D1540" t="str">
            <v>Raindance Classic 240 Air 1jet overhead shower with shower arm 390 mm</v>
          </cell>
          <cell r="E1540" t="str">
            <v>chrome</v>
          </cell>
          <cell r="F1540">
            <v>612.5</v>
          </cell>
          <cell r="G1540" t="str">
            <v>4.27</v>
          </cell>
          <cell r="H1540" t="str">
            <v/>
          </cell>
          <cell r="I1540" t="str">
            <v/>
          </cell>
        </row>
        <row r="1541">
          <cell r="A1541">
            <v>27424090</v>
          </cell>
          <cell r="B1541" t="str">
            <v>HG</v>
          </cell>
          <cell r="C1541" t="str">
            <v>Raindance</v>
          </cell>
          <cell r="D1541" t="str">
            <v>Raindance Classic 240 Air 1jet overhead shower with shower arm 390 mm</v>
          </cell>
          <cell r="E1541" t="str">
            <v>chrome/gold-optic</v>
          </cell>
          <cell r="F1541">
            <v>773</v>
          </cell>
          <cell r="G1541" t="str">
            <v>4.27</v>
          </cell>
          <cell r="H1541" t="str">
            <v/>
          </cell>
        </row>
        <row r="1542">
          <cell r="A1542">
            <v>27437000</v>
          </cell>
          <cell r="B1542" t="str">
            <v>HG</v>
          </cell>
          <cell r="C1542" t="str">
            <v>PuraVida</v>
          </cell>
          <cell r="D1542" t="str">
            <v>PuraVida 400 Air 1jet overhead shower with shower arm 390 mm</v>
          </cell>
          <cell r="E1542" t="str">
            <v>chrome</v>
          </cell>
          <cell r="F1542">
            <v>1139.1999999999998</v>
          </cell>
          <cell r="G1542" t="str">
            <v>4.15</v>
          </cell>
          <cell r="H1542" t="str">
            <v/>
          </cell>
          <cell r="I1542" t="str">
            <v/>
          </cell>
        </row>
        <row r="1543">
          <cell r="A1543">
            <v>27437400</v>
          </cell>
          <cell r="B1543" t="str">
            <v>HG</v>
          </cell>
          <cell r="C1543" t="str">
            <v>PuraVida</v>
          </cell>
          <cell r="D1543" t="str">
            <v>PuraVida 400 Air 1jet overhead shower with shower arm 390 mm</v>
          </cell>
          <cell r="E1543" t="str">
            <v>white/chrome</v>
          </cell>
          <cell r="F1543">
            <v>1139.1999999999998</v>
          </cell>
          <cell r="G1543" t="str">
            <v>4.15</v>
          </cell>
          <cell r="H1543" t="str">
            <v/>
          </cell>
          <cell r="I1543" t="str">
            <v/>
          </cell>
        </row>
        <row r="1544">
          <cell r="A1544">
            <v>27438000</v>
          </cell>
          <cell r="B1544" t="str">
            <v>HG</v>
          </cell>
          <cell r="C1544" t="str">
            <v/>
          </cell>
          <cell r="D1544" t="str">
            <v>Shower arm 100 mm</v>
          </cell>
          <cell r="E1544" t="str">
            <v>chrome</v>
          </cell>
          <cell r="F1544">
            <v>70.5</v>
          </cell>
          <cell r="G1544" t="str">
            <v>4.32</v>
          </cell>
          <cell r="H1544" t="str">
            <v/>
          </cell>
          <cell r="I1544" t="str">
            <v/>
          </cell>
        </row>
        <row r="1545">
          <cell r="A1545">
            <v>27441000</v>
          </cell>
          <cell r="B1545" t="str">
            <v>HG</v>
          </cell>
          <cell r="C1545" t="str">
            <v>Croma 100</v>
          </cell>
          <cell r="D1545" t="str">
            <v>Croma 100 Vario overhead shower</v>
          </cell>
          <cell r="E1545" t="str">
            <v>chrome</v>
          </cell>
          <cell r="F1545">
            <v>45.7</v>
          </cell>
          <cell r="G1545" t="str">
            <v>4.29</v>
          </cell>
          <cell r="H1545" t="str">
            <v/>
          </cell>
          <cell r="I1545" t="str">
            <v/>
          </cell>
        </row>
        <row r="1546">
          <cell r="A1546">
            <v>27443000</v>
          </cell>
          <cell r="B1546" t="str">
            <v>HG</v>
          </cell>
          <cell r="C1546" t="str">
            <v>Croma 100</v>
          </cell>
          <cell r="D1546" t="str">
            <v>Croma 100 Multi overhead shower</v>
          </cell>
          <cell r="E1546" t="str">
            <v>chrome</v>
          </cell>
          <cell r="F1546">
            <v>70.8</v>
          </cell>
          <cell r="G1546" t="str">
            <v>4.28</v>
          </cell>
          <cell r="H1546" t="str">
            <v/>
          </cell>
          <cell r="I1546" t="str">
            <v/>
          </cell>
        </row>
        <row r="1547">
          <cell r="A1547">
            <v>27446000</v>
          </cell>
          <cell r="B1547" t="str">
            <v>HG</v>
          </cell>
          <cell r="C1547" t="str">
            <v/>
          </cell>
          <cell r="D1547" t="str">
            <v>Shower arm E 389 mm</v>
          </cell>
          <cell r="E1547" t="str">
            <v>chrome</v>
          </cell>
          <cell r="F1547">
            <v>81.3</v>
          </cell>
          <cell r="G1547" t="str">
            <v>4.33</v>
          </cell>
          <cell r="H1547" t="str">
            <v/>
          </cell>
          <cell r="I1547" t="str">
            <v/>
          </cell>
        </row>
        <row r="1548">
          <cell r="A1548">
            <v>27450000</v>
          </cell>
          <cell r="B1548" t="str">
            <v>HG</v>
          </cell>
          <cell r="C1548" t="str">
            <v>Croma 100</v>
          </cell>
          <cell r="D1548" t="str">
            <v>Croma 160 1jet overhead shower</v>
          </cell>
          <cell r="E1548" t="str">
            <v>chrome</v>
          </cell>
          <cell r="F1548">
            <v>183.2</v>
          </cell>
          <cell r="G1548" t="str">
            <v>4.28</v>
          </cell>
          <cell r="H1548" t="str">
            <v/>
          </cell>
          <cell r="I1548" t="str">
            <v/>
          </cell>
        </row>
        <row r="1549">
          <cell r="A1549">
            <v>27451000</v>
          </cell>
          <cell r="B1549" t="str">
            <v>AX</v>
          </cell>
          <cell r="C1549" t="str">
            <v>Axor Starck</v>
          </cell>
          <cell r="D1549" t="str">
            <v>Fixfit shower hose connection</v>
          </cell>
          <cell r="E1549" t="str">
            <v>chrome</v>
          </cell>
          <cell r="F1549">
            <v>34</v>
          </cell>
          <cell r="G1549" t="str">
            <v/>
          </cell>
          <cell r="H1549" t="str">
            <v>11.52</v>
          </cell>
          <cell r="I1549" t="str">
            <v/>
          </cell>
        </row>
        <row r="1550">
          <cell r="A1550" t="str">
            <v>27451XXX</v>
          </cell>
          <cell r="B1550" t="str">
            <v>AX</v>
          </cell>
          <cell r="C1550" t="str">
            <v>Axor Starck</v>
          </cell>
          <cell r="D1550" t="str">
            <v>Fixfit shower hose connection</v>
          </cell>
          <cell r="E1550" t="str">
            <v>Special Finishes</v>
          </cell>
          <cell r="F1550">
            <v>51</v>
          </cell>
          <cell r="G1550" t="str">
            <v/>
          </cell>
          <cell r="H1550">
            <v>11.52</v>
          </cell>
          <cell r="I1550" t="str">
            <v/>
          </cell>
        </row>
        <row r="1551">
          <cell r="A1551">
            <v>27452000</v>
          </cell>
          <cell r="B1551" t="str">
            <v>HG</v>
          </cell>
          <cell r="C1551" t="str">
            <v/>
          </cell>
          <cell r="D1551" t="str">
            <v>Fixfit E stop wall outlet with shut-off valve and non-return valve</v>
          </cell>
          <cell r="E1551" t="str">
            <v>chrome</v>
          </cell>
          <cell r="F1551">
            <v>84.3</v>
          </cell>
          <cell r="G1551" t="str">
            <v>2.43</v>
          </cell>
          <cell r="H1551" t="str">
            <v/>
          </cell>
          <cell r="I1551" t="str">
            <v/>
          </cell>
        </row>
        <row r="1552">
          <cell r="A1552">
            <v>27453000</v>
          </cell>
          <cell r="B1552" t="str">
            <v>HG</v>
          </cell>
          <cell r="C1552" t="str">
            <v/>
          </cell>
          <cell r="D1552" t="str">
            <v>Fixfit S wall outlet without non-return valve</v>
          </cell>
          <cell r="E1552" t="str">
            <v>chrome</v>
          </cell>
          <cell r="F1552">
            <v>29.900000000000002</v>
          </cell>
          <cell r="G1552" t="str">
            <v>2.44</v>
          </cell>
          <cell r="H1552" t="str">
            <v/>
          </cell>
          <cell r="I1552" t="str">
            <v/>
          </cell>
        </row>
        <row r="1553">
          <cell r="A1553">
            <v>27454000</v>
          </cell>
          <cell r="B1553" t="str">
            <v>HG</v>
          </cell>
          <cell r="C1553" t="str">
            <v/>
          </cell>
          <cell r="D1553" t="str">
            <v>Fixfit E wall outlet without non-return valve</v>
          </cell>
          <cell r="E1553" t="str">
            <v>chrome</v>
          </cell>
          <cell r="F1553">
            <v>25.900000000000002</v>
          </cell>
          <cell r="G1553" t="str">
            <v>2.43</v>
          </cell>
          <cell r="H1553" t="str">
            <v>11.52</v>
          </cell>
          <cell r="I1553" t="str">
            <v/>
          </cell>
        </row>
        <row r="1554">
          <cell r="A1554" t="str">
            <v>27454XXX</v>
          </cell>
          <cell r="B1554" t="str">
            <v>HG</v>
          </cell>
          <cell r="C1554" t="str">
            <v/>
          </cell>
          <cell r="D1554" t="str">
            <v>Fixfit E wall outlet without non-return valve</v>
          </cell>
          <cell r="E1554" t="str">
            <v>Special Finishes</v>
          </cell>
          <cell r="F1554">
            <v>38.9</v>
          </cell>
          <cell r="G1554" t="str">
            <v/>
          </cell>
          <cell r="H1554">
            <v>11.52</v>
          </cell>
          <cell r="I1554" t="str">
            <v>Not available in polished black chrome</v>
          </cell>
        </row>
        <row r="1555">
          <cell r="A1555">
            <v>27456000</v>
          </cell>
          <cell r="B1555" t="str">
            <v>HG</v>
          </cell>
          <cell r="C1555" t="str">
            <v/>
          </cell>
          <cell r="D1555" t="str">
            <v>Fixfit S wall outlet with non-return valve</v>
          </cell>
          <cell r="E1555" t="str">
            <v>chrome</v>
          </cell>
          <cell r="F1555">
            <v>53.4</v>
          </cell>
          <cell r="G1555" t="str">
            <v>2.44</v>
          </cell>
          <cell r="H1555" t="str">
            <v/>
          </cell>
          <cell r="I1555" t="str">
            <v/>
          </cell>
        </row>
        <row r="1556">
          <cell r="A1556">
            <v>27458000</v>
          </cell>
          <cell r="B1556" t="str">
            <v>HG</v>
          </cell>
          <cell r="C1556" t="str">
            <v/>
          </cell>
          <cell r="D1556" t="str">
            <v>Fixfit E wall outlet with non-return valve</v>
          </cell>
          <cell r="E1556" t="str">
            <v>chrome</v>
          </cell>
          <cell r="F1556">
            <v>50</v>
          </cell>
          <cell r="G1556" t="str">
            <v>2.43</v>
          </cell>
          <cell r="H1556" t="str">
            <v>11.52</v>
          </cell>
          <cell r="I1556" t="str">
            <v/>
          </cell>
        </row>
        <row r="1557">
          <cell r="A1557">
            <v>27459000</v>
          </cell>
          <cell r="B1557" t="str">
            <v>HG</v>
          </cell>
          <cell r="C1557" t="str">
            <v/>
          </cell>
          <cell r="D1557" t="str">
            <v xml:space="preserve">Fix Fit Australia female connection chrome </v>
          </cell>
          <cell r="E1557" t="str">
            <v>chrome</v>
          </cell>
          <cell r="F1557">
            <v>25.900000000000002</v>
          </cell>
          <cell r="G1557" t="str">
            <v/>
          </cell>
          <cell r="H1557">
            <v>11.52</v>
          </cell>
          <cell r="I1557" t="str">
            <v/>
          </cell>
        </row>
        <row r="1558">
          <cell r="A1558">
            <v>27461000</v>
          </cell>
          <cell r="B1558" t="str">
            <v>HG</v>
          </cell>
          <cell r="C1558" t="str">
            <v>Raindance</v>
          </cell>
          <cell r="D1558" t="str">
            <v>Raindance S 240 Air 1jet overhead shower EcoSmart 9 l/min with shower arm 390 mm</v>
          </cell>
          <cell r="E1558" t="str">
            <v>chrome</v>
          </cell>
          <cell r="F1558">
            <v>565</v>
          </cell>
          <cell r="G1558" t="str">
            <v>4.25</v>
          </cell>
          <cell r="H1558" t="str">
            <v/>
          </cell>
          <cell r="I1558" t="str">
            <v/>
          </cell>
        </row>
        <row r="1559">
          <cell r="A1559">
            <v>27462000</v>
          </cell>
          <cell r="B1559" t="str">
            <v>HG</v>
          </cell>
          <cell r="C1559" t="str">
            <v>Raindance</v>
          </cell>
          <cell r="D1559" t="str">
            <v>Raindance S 180 Air 1jet overhead shower EcoSmart 9 l/min with shower arm 240 mm</v>
          </cell>
          <cell r="E1559" t="str">
            <v>chrome</v>
          </cell>
          <cell r="F1559">
            <v>420.5</v>
          </cell>
          <cell r="G1559" t="str">
            <v>4.26</v>
          </cell>
          <cell r="H1559" t="str">
            <v/>
          </cell>
          <cell r="I1559" t="str">
            <v/>
          </cell>
        </row>
        <row r="1560">
          <cell r="A1560">
            <v>27463000</v>
          </cell>
          <cell r="B1560" t="str">
            <v>HG</v>
          </cell>
          <cell r="C1560" t="str">
            <v>Raindance</v>
          </cell>
          <cell r="D1560" t="str">
            <v>Raindance S 240 Air 1jet overhead shower EcoSmart 9 l/min with ceiling connector 100 mm</v>
          </cell>
          <cell r="E1560" t="str">
            <v>chrome</v>
          </cell>
          <cell r="F1560">
            <v>489.5</v>
          </cell>
          <cell r="G1560" t="str">
            <v>4.25</v>
          </cell>
          <cell r="H1560" t="str">
            <v/>
          </cell>
          <cell r="I1560" t="str">
            <v/>
          </cell>
        </row>
        <row r="1561">
          <cell r="A1561">
            <v>27464000</v>
          </cell>
          <cell r="B1561" t="str">
            <v>HG</v>
          </cell>
          <cell r="C1561" t="str">
            <v>Raindance</v>
          </cell>
          <cell r="D1561" t="str">
            <v>Raindance S 180 Air 1jet overhead shower EcoSmart 9 l/min with ceiling connector 100 mm</v>
          </cell>
          <cell r="E1561" t="str">
            <v>chrome</v>
          </cell>
          <cell r="F1561">
            <v>370.20000000000005</v>
          </cell>
          <cell r="G1561" t="str">
            <v>4.26</v>
          </cell>
          <cell r="H1561" t="str">
            <v/>
          </cell>
          <cell r="I1561" t="str">
            <v/>
          </cell>
        </row>
        <row r="1562">
          <cell r="A1562">
            <v>27467000</v>
          </cell>
          <cell r="B1562" t="str">
            <v>HG</v>
          </cell>
          <cell r="C1562" t="str">
            <v>Raindance</v>
          </cell>
          <cell r="D1562" t="str">
            <v>Ceiling connector E 100 mm</v>
          </cell>
          <cell r="E1562" t="str">
            <v>chrome</v>
          </cell>
          <cell r="F1562">
            <v>51.6</v>
          </cell>
          <cell r="G1562" t="str">
            <v>4.33</v>
          </cell>
          <cell r="H1562" t="str">
            <v/>
          </cell>
          <cell r="I1562" t="str">
            <v/>
          </cell>
        </row>
        <row r="1563">
          <cell r="A1563">
            <v>27468000</v>
          </cell>
          <cell r="B1563" t="str">
            <v>HG</v>
          </cell>
          <cell r="C1563" t="str">
            <v>Raindance</v>
          </cell>
          <cell r="D1563" t="str">
            <v>Raindance S 180 Air 1jet overhead shower with shower arm 390 mm</v>
          </cell>
          <cell r="E1563" t="str">
            <v>chrome</v>
          </cell>
          <cell r="F1563">
            <v>431.1</v>
          </cell>
          <cell r="G1563" t="str">
            <v>4.26</v>
          </cell>
          <cell r="H1563" t="str">
            <v/>
          </cell>
          <cell r="I1563" t="str">
            <v/>
          </cell>
        </row>
        <row r="1564">
          <cell r="A1564">
            <v>27471000</v>
          </cell>
          <cell r="B1564" t="str">
            <v>HG</v>
          </cell>
          <cell r="C1564" t="str">
            <v>Raindance</v>
          </cell>
          <cell r="D1564" t="str">
            <v>Raindance S 180 1jet overhead shower with shower arm 240 mm</v>
          </cell>
          <cell r="E1564" t="str">
            <v>chrome</v>
          </cell>
          <cell r="F1564">
            <v>376.6</v>
          </cell>
          <cell r="G1564" t="str">
            <v>4.26</v>
          </cell>
          <cell r="H1564" t="str">
            <v/>
          </cell>
          <cell r="I1564" t="str">
            <v/>
          </cell>
        </row>
        <row r="1565">
          <cell r="A1565">
            <v>27472000</v>
          </cell>
          <cell r="B1565" t="str">
            <v>HG</v>
          </cell>
          <cell r="C1565" t="str">
            <v>Raindance</v>
          </cell>
          <cell r="D1565" t="str">
            <v>Raindance S 180 1jet overhead shower with ceiling connector 100 mm</v>
          </cell>
          <cell r="E1565" t="str">
            <v>chrome</v>
          </cell>
          <cell r="F1565">
            <v>344.20000000000005</v>
          </cell>
          <cell r="G1565" t="str">
            <v>4.26</v>
          </cell>
          <cell r="H1565" t="str">
            <v/>
          </cell>
          <cell r="I1565" t="str">
            <v/>
          </cell>
        </row>
        <row r="1566">
          <cell r="A1566">
            <v>27474000</v>
          </cell>
          <cell r="B1566" t="str">
            <v>HG</v>
          </cell>
          <cell r="C1566" t="str">
            <v>Raindance</v>
          </cell>
          <cell r="D1566" t="str">
            <v>Raindance S 240 Air 1jet overhead shower with shower arm 390 mm</v>
          </cell>
          <cell r="E1566" t="str">
            <v>chrome</v>
          </cell>
          <cell r="F1566">
            <v>565</v>
          </cell>
          <cell r="G1566" t="str">
            <v>4.25</v>
          </cell>
          <cell r="H1566" t="str">
            <v/>
          </cell>
          <cell r="I1566" t="str">
            <v/>
          </cell>
        </row>
        <row r="1567">
          <cell r="A1567">
            <v>27475000</v>
          </cell>
          <cell r="B1567" t="str">
            <v>HG</v>
          </cell>
          <cell r="C1567" t="str">
            <v/>
          </cell>
          <cell r="D1567" t="str">
            <v>Clubmaster 3jet overhead shower with shower arm</v>
          </cell>
          <cell r="E1567" t="str">
            <v>chrome</v>
          </cell>
          <cell r="F1567">
            <v>248.79999999999998</v>
          </cell>
          <cell r="G1567" t="str">
            <v>4.31</v>
          </cell>
          <cell r="H1567" t="str">
            <v/>
          </cell>
          <cell r="I1567" t="str">
            <v/>
          </cell>
        </row>
        <row r="1568">
          <cell r="A1568">
            <v>27476000</v>
          </cell>
          <cell r="B1568" t="str">
            <v>HG</v>
          </cell>
          <cell r="C1568" t="str">
            <v>Raindance</v>
          </cell>
          <cell r="D1568" t="str">
            <v>Raindance S 180 Air 1jet overhead shower with shower arm 240 mm</v>
          </cell>
          <cell r="E1568" t="str">
            <v>chrome</v>
          </cell>
          <cell r="F1568">
            <v>420.5</v>
          </cell>
          <cell r="G1568" t="str">
            <v>4.26</v>
          </cell>
          <cell r="H1568" t="str">
            <v/>
          </cell>
          <cell r="I1568" t="str">
            <v/>
          </cell>
        </row>
        <row r="1569">
          <cell r="A1569">
            <v>27477000</v>
          </cell>
          <cell r="B1569" t="str">
            <v>HG</v>
          </cell>
          <cell r="C1569" t="str">
            <v>Raindance</v>
          </cell>
          <cell r="D1569" t="str">
            <v>Raindance S 240 Air 1jet overhead shower with ceiling connector 100 mm</v>
          </cell>
          <cell r="E1569" t="str">
            <v>chrome</v>
          </cell>
          <cell r="F1569">
            <v>520.5</v>
          </cell>
          <cell r="G1569" t="str">
            <v>4.25</v>
          </cell>
          <cell r="H1569" t="str">
            <v/>
          </cell>
          <cell r="I1569" t="str">
            <v/>
          </cell>
        </row>
        <row r="1570">
          <cell r="A1570">
            <v>27478000</v>
          </cell>
          <cell r="B1570" t="str">
            <v>HG</v>
          </cell>
          <cell r="C1570" t="str">
            <v>Raindance</v>
          </cell>
          <cell r="D1570" t="str">
            <v>Raindance S 180 Air 1jet overhead shower with ceiling connector 100 mm</v>
          </cell>
          <cell r="E1570" t="str">
            <v>chrome</v>
          </cell>
          <cell r="F1570">
            <v>401.3</v>
          </cell>
          <cell r="G1570" t="str">
            <v>4.26</v>
          </cell>
          <cell r="H1570" t="str">
            <v/>
          </cell>
          <cell r="I1570" t="str">
            <v/>
          </cell>
        </row>
        <row r="1571">
          <cell r="A1571">
            <v>27479000</v>
          </cell>
          <cell r="B1571" t="str">
            <v>HG</v>
          </cell>
          <cell r="C1571" t="str">
            <v>Raindance</v>
          </cell>
          <cell r="D1571" t="str">
            <v>Ceiling connector 100 mm</v>
          </cell>
          <cell r="E1571" t="str">
            <v>chrome</v>
          </cell>
          <cell r="F1571">
            <v>53</v>
          </cell>
          <cell r="G1571" t="str">
            <v>4.33</v>
          </cell>
          <cell r="H1571" t="str">
            <v>11.41</v>
          </cell>
          <cell r="I1571" t="str">
            <v/>
          </cell>
        </row>
        <row r="1572">
          <cell r="A1572" t="str">
            <v>27479XXX</v>
          </cell>
          <cell r="B1572" t="str">
            <v>HG</v>
          </cell>
          <cell r="C1572" t="str">
            <v>Raindance</v>
          </cell>
          <cell r="D1572" t="str">
            <v>Ceiling connector 100 mm</v>
          </cell>
          <cell r="E1572" t="str">
            <v>Special Finishes</v>
          </cell>
          <cell r="F1572">
            <v>79.5</v>
          </cell>
          <cell r="G1572" t="str">
            <v/>
          </cell>
          <cell r="H1572">
            <v>11.41</v>
          </cell>
          <cell r="I1572" t="str">
            <v/>
          </cell>
        </row>
        <row r="1573">
          <cell r="A1573">
            <v>27490000</v>
          </cell>
          <cell r="B1573" t="str">
            <v>AX</v>
          </cell>
          <cell r="C1573" t="str">
            <v>Axor Starck</v>
          </cell>
          <cell r="D1573" t="str">
            <v>Overhead shower 1jet</v>
          </cell>
          <cell r="E1573" t="str">
            <v>chrome</v>
          </cell>
          <cell r="F1573">
            <v>167.2</v>
          </cell>
          <cell r="G1573" t="str">
            <v/>
          </cell>
          <cell r="H1573" t="str">
            <v/>
          </cell>
          <cell r="I1573" t="str">
            <v>Phasing out 31 December 2017</v>
          </cell>
        </row>
        <row r="1574">
          <cell r="A1574" t="str">
            <v>27490XXX</v>
          </cell>
          <cell r="B1574" t="str">
            <v>AX</v>
          </cell>
          <cell r="C1574" t="str">
            <v>Axor Starck</v>
          </cell>
          <cell r="D1574" t="str">
            <v>Overhead shower 1jet</v>
          </cell>
          <cell r="E1574" t="str">
            <v>Special Finishes</v>
          </cell>
          <cell r="F1574">
            <v>250.8</v>
          </cell>
          <cell r="I1574" t="str">
            <v>Phasing out 31 December 2017</v>
          </cell>
        </row>
        <row r="1575">
          <cell r="A1575">
            <v>27492000</v>
          </cell>
          <cell r="B1575" t="str">
            <v>HG</v>
          </cell>
          <cell r="C1575" t="str">
            <v>Raindance</v>
          </cell>
          <cell r="D1575" t="str">
            <v>Raindance S 300 Air 1jet overhead shower with shower arm 450 mm</v>
          </cell>
          <cell r="E1575" t="str">
            <v>chrome</v>
          </cell>
          <cell r="F1575">
            <v>670.5</v>
          </cell>
          <cell r="G1575" t="str">
            <v>4.24</v>
          </cell>
          <cell r="H1575" t="str">
            <v/>
          </cell>
          <cell r="I1575" t="str">
            <v/>
          </cell>
        </row>
        <row r="1576">
          <cell r="A1576">
            <v>27493000</v>
          </cell>
          <cell r="B1576" t="str">
            <v>HG</v>
          </cell>
          <cell r="C1576" t="str">
            <v>Raindance</v>
          </cell>
          <cell r="D1576" t="str">
            <v>Raindance S 300 Air 1jet overhead shower with shower arm 390 mm</v>
          </cell>
          <cell r="E1576" t="str">
            <v>chrome</v>
          </cell>
          <cell r="F1576">
            <v>650.80000000000007</v>
          </cell>
          <cell r="G1576" t="str">
            <v>4.24</v>
          </cell>
          <cell r="H1576" t="str">
            <v/>
          </cell>
          <cell r="I1576" t="str">
            <v/>
          </cell>
        </row>
        <row r="1577">
          <cell r="A1577">
            <v>27494000</v>
          </cell>
          <cell r="B1577" t="str">
            <v>HG</v>
          </cell>
          <cell r="C1577" t="str">
            <v>Raindance</v>
          </cell>
          <cell r="D1577" t="str">
            <v>Raindance S 300 Air 1jet overhead shower with ceiling connector 100 mm</v>
          </cell>
          <cell r="E1577" t="str">
            <v>chrome</v>
          </cell>
          <cell r="F1577">
            <v>614.80000000000007</v>
          </cell>
          <cell r="G1577" t="str">
            <v>4.24</v>
          </cell>
          <cell r="H1577" t="str">
            <v/>
          </cell>
          <cell r="I1577" t="str">
            <v/>
          </cell>
        </row>
        <row r="1578">
          <cell r="A1578">
            <v>27505000</v>
          </cell>
          <cell r="B1578" t="str">
            <v>HG</v>
          </cell>
          <cell r="C1578" t="str">
            <v/>
          </cell>
          <cell r="D1578" t="str">
            <v>Fixfit E wall outlet with non-return valve and pivot joint</v>
          </cell>
          <cell r="E1578" t="str">
            <v>chrome</v>
          </cell>
          <cell r="F1578">
            <v>33.5</v>
          </cell>
          <cell r="G1578" t="str">
            <v>2.43</v>
          </cell>
          <cell r="H1578" t="str">
            <v/>
          </cell>
          <cell r="I1578" t="str">
            <v/>
          </cell>
        </row>
        <row r="1579">
          <cell r="A1579">
            <v>27506000</v>
          </cell>
          <cell r="B1579" t="str">
            <v>HG</v>
          </cell>
          <cell r="C1579" t="str">
            <v/>
          </cell>
          <cell r="D1579" t="str">
            <v>Fixfit S wall outlet with non-return valve and pivot joint</v>
          </cell>
          <cell r="E1579" t="str">
            <v>chrome</v>
          </cell>
          <cell r="F1579">
            <v>36.1</v>
          </cell>
          <cell r="G1579" t="str">
            <v>2.43</v>
          </cell>
          <cell r="H1579" t="str">
            <v/>
          </cell>
          <cell r="I1579" t="str">
            <v/>
          </cell>
        </row>
        <row r="1580">
          <cell r="A1580">
            <v>27507000</v>
          </cell>
          <cell r="B1580" t="str">
            <v>HG</v>
          </cell>
          <cell r="C1580" t="str">
            <v/>
          </cell>
          <cell r="D1580" t="str">
            <v>Porter'E shower holder with integrated shower hose connection</v>
          </cell>
          <cell r="E1580" t="str">
            <v>chrome</v>
          </cell>
          <cell r="F1580">
            <v>71</v>
          </cell>
          <cell r="G1580" t="str">
            <v/>
          </cell>
          <cell r="H1580" t="str">
            <v/>
          </cell>
          <cell r="I1580" t="str">
            <v>Phasing out 31 December 2017</v>
          </cell>
        </row>
        <row r="1581">
          <cell r="A1581">
            <v>27515000</v>
          </cell>
          <cell r="B1581" t="str">
            <v>AX</v>
          </cell>
          <cell r="C1581" t="str">
            <v>Axor Starck</v>
          </cell>
          <cell r="D1581" t="str">
            <v>Shower holder</v>
          </cell>
          <cell r="E1581" t="str">
            <v>chrome</v>
          </cell>
          <cell r="F1581">
            <v>36.700000000000003</v>
          </cell>
          <cell r="G1581" t="str">
            <v/>
          </cell>
          <cell r="H1581" t="str">
            <v>11.51</v>
          </cell>
          <cell r="I1581" t="str">
            <v/>
          </cell>
        </row>
        <row r="1582">
          <cell r="A1582" t="str">
            <v>27515XXX</v>
          </cell>
          <cell r="B1582" t="str">
            <v>AX</v>
          </cell>
          <cell r="C1582" t="str">
            <v>Axor Starck</v>
          </cell>
          <cell r="D1582" t="str">
            <v>Shower holder</v>
          </cell>
          <cell r="E1582" t="str">
            <v>Special Finishes</v>
          </cell>
          <cell r="F1582">
            <v>55.1</v>
          </cell>
          <cell r="G1582" t="str">
            <v/>
          </cell>
          <cell r="H1582" t="str">
            <v/>
          </cell>
          <cell r="I1582" t="str">
            <v/>
          </cell>
        </row>
        <row r="1583">
          <cell r="A1583">
            <v>27520000</v>
          </cell>
          <cell r="B1583" t="str">
            <v>HG</v>
          </cell>
          <cell r="C1583" t="str">
            <v/>
          </cell>
          <cell r="D1583" t="str">
            <v>Porter'A shower holder</v>
          </cell>
          <cell r="E1583" t="str">
            <v>chrome</v>
          </cell>
          <cell r="F1583">
            <v>76.699999999999989</v>
          </cell>
          <cell r="G1583" t="str">
            <v>2.41</v>
          </cell>
          <cell r="H1583" t="str">
            <v/>
          </cell>
          <cell r="I1583" t="str">
            <v/>
          </cell>
        </row>
        <row r="1584">
          <cell r="A1584">
            <v>27521000</v>
          </cell>
          <cell r="B1584" t="str">
            <v>HG</v>
          </cell>
          <cell r="C1584" t="str">
            <v/>
          </cell>
          <cell r="D1584" t="str">
            <v>Porter'C shower holder</v>
          </cell>
          <cell r="E1584" t="str">
            <v>chrome</v>
          </cell>
          <cell r="F1584">
            <v>19.600000000000001</v>
          </cell>
          <cell r="G1584" t="str">
            <v>2.41</v>
          </cell>
          <cell r="H1584" t="str">
            <v/>
          </cell>
          <cell r="I1584" t="str">
            <v/>
          </cell>
        </row>
        <row r="1585">
          <cell r="A1585">
            <v>27526000</v>
          </cell>
          <cell r="B1585" t="str">
            <v>HG</v>
          </cell>
          <cell r="C1585" t="str">
            <v/>
          </cell>
          <cell r="D1585" t="str">
            <v>Porter'D shower holder</v>
          </cell>
          <cell r="E1585" t="str">
            <v>chrome</v>
          </cell>
          <cell r="F1585">
            <v>34</v>
          </cell>
          <cell r="G1585" t="str">
            <v/>
          </cell>
          <cell r="H1585" t="str">
            <v/>
          </cell>
          <cell r="I1585" t="str">
            <v>Phasing out 31 December 2017</v>
          </cell>
        </row>
        <row r="1586">
          <cell r="A1586">
            <v>27558000</v>
          </cell>
          <cell r="B1586" t="str">
            <v>HG</v>
          </cell>
          <cell r="C1586" t="str">
            <v>Crometta 85</v>
          </cell>
          <cell r="D1586" t="str">
            <v>Crometta 85 Variojet hand shower/ Porter'C shower holder set 1.25 m</v>
          </cell>
          <cell r="E1586" t="str">
            <v>chrome</v>
          </cell>
          <cell r="F1586">
            <v>32.5</v>
          </cell>
          <cell r="G1586" t="str">
            <v>2.40</v>
          </cell>
          <cell r="H1586" t="str">
            <v/>
          </cell>
          <cell r="I1586" t="str">
            <v/>
          </cell>
        </row>
        <row r="1587">
          <cell r="A1587">
            <v>27559000</v>
          </cell>
          <cell r="B1587" t="str">
            <v>HG</v>
          </cell>
          <cell r="C1587" t="str">
            <v>Crometta 85</v>
          </cell>
          <cell r="D1587" t="str">
            <v>Crometta 85 Variojet hand shower/ Porter'C shower holder set 1.60 m</v>
          </cell>
          <cell r="E1587" t="str">
            <v>chrome</v>
          </cell>
          <cell r="F1587">
            <v>34.1</v>
          </cell>
          <cell r="G1587" t="str">
            <v>2.40</v>
          </cell>
          <cell r="H1587" t="str">
            <v/>
          </cell>
          <cell r="I1587" t="str">
            <v/>
          </cell>
        </row>
        <row r="1588">
          <cell r="A1588">
            <v>27568000</v>
          </cell>
          <cell r="B1588" t="str">
            <v>HG</v>
          </cell>
          <cell r="C1588" t="str">
            <v>Crometta 85</v>
          </cell>
          <cell r="D1588" t="str">
            <v>Crometta 85 Multi 3jet hand shower/ Porter'C shower holder set 1.25 m</v>
          </cell>
          <cell r="E1588" t="str">
            <v>chrome</v>
          </cell>
          <cell r="F1588">
            <v>48.800000000000004</v>
          </cell>
          <cell r="G1588" t="str">
            <v>2.40</v>
          </cell>
          <cell r="H1588" t="str">
            <v/>
          </cell>
          <cell r="I1588" t="str">
            <v/>
          </cell>
        </row>
        <row r="1589">
          <cell r="A1589">
            <v>27569000</v>
          </cell>
          <cell r="B1589" t="str">
            <v>HG</v>
          </cell>
          <cell r="C1589" t="str">
            <v>Crometta 85</v>
          </cell>
          <cell r="D1589" t="str">
            <v>Crometta 85 Multi hand shower/ Porter'C shower holder set 1.60 m</v>
          </cell>
          <cell r="E1589" t="str">
            <v>chrome</v>
          </cell>
          <cell r="F1589">
            <v>52.300000000000004</v>
          </cell>
          <cell r="G1589" t="str">
            <v/>
          </cell>
          <cell r="H1589" t="str">
            <v/>
          </cell>
          <cell r="I1589" t="str">
            <v>Phasing out 31 December 2017</v>
          </cell>
        </row>
        <row r="1590">
          <cell r="A1590">
            <v>27574000</v>
          </cell>
          <cell r="B1590" t="str">
            <v>HG</v>
          </cell>
          <cell r="C1590" t="str">
            <v>Croma 100</v>
          </cell>
          <cell r="D1590" t="str">
            <v>Croma 100 Mono hand shower/ Porter'S shower holder set 1.25 m</v>
          </cell>
          <cell r="E1590" t="str">
            <v>chrome</v>
          </cell>
          <cell r="F1590">
            <v>50.2</v>
          </cell>
          <cell r="G1590" t="str">
            <v>2.38</v>
          </cell>
          <cell r="H1590" t="str">
            <v/>
          </cell>
          <cell r="I1590" t="str">
            <v/>
          </cell>
        </row>
        <row r="1591">
          <cell r="A1591">
            <v>27575000</v>
          </cell>
          <cell r="B1591" t="str">
            <v>HG</v>
          </cell>
          <cell r="C1591" t="str">
            <v>Croma 100</v>
          </cell>
          <cell r="D1591" t="str">
            <v>Croma 100 Mono hand shower/ Porter'S shower holder set 1.60 m</v>
          </cell>
          <cell r="E1591" t="str">
            <v>chrome</v>
          </cell>
          <cell r="F1591">
            <v>52</v>
          </cell>
          <cell r="G1591" t="str">
            <v>2.38</v>
          </cell>
          <cell r="H1591" t="str">
            <v/>
          </cell>
          <cell r="I1591" t="str">
            <v/>
          </cell>
        </row>
        <row r="1592">
          <cell r="A1592">
            <v>27576000</v>
          </cell>
          <cell r="B1592" t="str">
            <v>HG</v>
          </cell>
          <cell r="C1592" t="str">
            <v>Crometta 85</v>
          </cell>
          <cell r="D1592" t="str">
            <v>Crometta 85 Mono hand shower/ Porter'C shower holder set 1.25 m</v>
          </cell>
          <cell r="E1592" t="str">
            <v>chrome</v>
          </cell>
          <cell r="F1592">
            <v>27.900000000000002</v>
          </cell>
          <cell r="G1592" t="str">
            <v>2.40</v>
          </cell>
          <cell r="H1592" t="str">
            <v/>
          </cell>
          <cell r="I1592" t="str">
            <v/>
          </cell>
        </row>
        <row r="1593">
          <cell r="A1593">
            <v>27577000</v>
          </cell>
          <cell r="B1593" t="str">
            <v>HG</v>
          </cell>
          <cell r="C1593" t="str">
            <v>Crometta 85</v>
          </cell>
          <cell r="D1593" t="str">
            <v>Crometta 85 Mono hand shower/ Porter'C shower holder set 1.60 m</v>
          </cell>
          <cell r="E1593" t="str">
            <v>chrome</v>
          </cell>
          <cell r="F1593">
            <v>30.400000000000002</v>
          </cell>
          <cell r="G1593" t="str">
            <v>2.40</v>
          </cell>
          <cell r="H1593" t="str">
            <v/>
          </cell>
          <cell r="I1593" t="str">
            <v/>
          </cell>
        </row>
        <row r="1594">
          <cell r="A1594">
            <v>27592000</v>
          </cell>
          <cell r="B1594" t="str">
            <v>HG</v>
          </cell>
          <cell r="C1594" t="str">
            <v>Croma 100</v>
          </cell>
          <cell r="D1594" t="str">
            <v>Croma 100 Vario hand shower/ Porter'S shower holder set 1.25 m</v>
          </cell>
          <cell r="E1594" t="str">
            <v>chrome</v>
          </cell>
          <cell r="F1594">
            <v>58.4</v>
          </cell>
          <cell r="G1594" t="str">
            <v>2.38</v>
          </cell>
          <cell r="H1594" t="str">
            <v/>
          </cell>
          <cell r="I1594" t="str">
            <v/>
          </cell>
        </row>
        <row r="1595">
          <cell r="A1595">
            <v>27593000</v>
          </cell>
          <cell r="B1595" t="str">
            <v>HG</v>
          </cell>
          <cell r="C1595" t="str">
            <v>Croma 100</v>
          </cell>
          <cell r="D1595" t="str">
            <v>Croma 100 Multi hand shower/ Porter'S shower holder set 1.25 m</v>
          </cell>
          <cell r="E1595" t="str">
            <v>chrome</v>
          </cell>
          <cell r="F1595">
            <v>81</v>
          </cell>
          <cell r="G1595" t="str">
            <v>2.38</v>
          </cell>
          <cell r="H1595" t="str">
            <v/>
          </cell>
          <cell r="I1595" t="str">
            <v/>
          </cell>
        </row>
        <row r="1596">
          <cell r="A1596">
            <v>27594000</v>
          </cell>
          <cell r="B1596" t="str">
            <v>HG</v>
          </cell>
          <cell r="C1596" t="str">
            <v>Croma 100</v>
          </cell>
          <cell r="D1596" t="str">
            <v>Croma 100 Vario hand shower/ Porter'S shower holder set 1.60 m</v>
          </cell>
          <cell r="E1596" t="str">
            <v>chrome</v>
          </cell>
          <cell r="F1596">
            <v>60.7</v>
          </cell>
          <cell r="G1596" t="str">
            <v>2.38</v>
          </cell>
          <cell r="H1596" t="str">
            <v/>
          </cell>
          <cell r="I1596" t="str">
            <v/>
          </cell>
        </row>
        <row r="1597">
          <cell r="A1597">
            <v>27595000</v>
          </cell>
          <cell r="B1597" t="str">
            <v>HG</v>
          </cell>
          <cell r="C1597" t="str">
            <v>Croma 100</v>
          </cell>
          <cell r="D1597" t="str">
            <v>Croma 100 Multi hand shower/ Porter'S shower holder set 1.60 m</v>
          </cell>
          <cell r="E1597" t="str">
            <v>chrome</v>
          </cell>
          <cell r="F1597">
            <v>86.399999999999991</v>
          </cell>
          <cell r="G1597" t="str">
            <v>2.38</v>
          </cell>
          <cell r="H1597" t="str">
            <v/>
          </cell>
          <cell r="I1597" t="str">
            <v/>
          </cell>
        </row>
        <row r="1598">
          <cell r="A1598">
            <v>27609000</v>
          </cell>
          <cell r="B1598" t="str">
            <v>HG</v>
          </cell>
          <cell r="C1598" t="str">
            <v>Crometta 85</v>
          </cell>
          <cell r="D1598" t="str">
            <v>Unica'Crometta wall bar 0.90 m without shower hose</v>
          </cell>
          <cell r="E1598" t="str">
            <v>chrome</v>
          </cell>
          <cell r="F1598">
            <v>46</v>
          </cell>
          <cell r="G1598" t="str">
            <v/>
          </cell>
          <cell r="H1598" t="str">
            <v/>
          </cell>
          <cell r="I1598" t="str">
            <v/>
          </cell>
        </row>
        <row r="1599">
          <cell r="A1599">
            <v>27610000</v>
          </cell>
          <cell r="B1599" t="str">
            <v>HG</v>
          </cell>
          <cell r="C1599" t="str">
            <v>Croma 100</v>
          </cell>
          <cell r="D1599" t="str">
            <v>Unica'C wall bar 0.90 m</v>
          </cell>
          <cell r="E1599" t="str">
            <v>chrome</v>
          </cell>
          <cell r="F1599">
            <v>75.199999999999989</v>
          </cell>
          <cell r="G1599" t="str">
            <v>2.32</v>
          </cell>
          <cell r="H1599" t="str">
            <v/>
          </cell>
          <cell r="I1599" t="str">
            <v/>
          </cell>
        </row>
        <row r="1600">
          <cell r="A1600">
            <v>27611000</v>
          </cell>
          <cell r="B1600" t="str">
            <v>HG</v>
          </cell>
          <cell r="C1600" t="str">
            <v>Croma 100</v>
          </cell>
          <cell r="D1600" t="str">
            <v>Unica'C wall bar 0.65 m</v>
          </cell>
          <cell r="E1600" t="str">
            <v>chrome</v>
          </cell>
          <cell r="F1600">
            <v>66.8</v>
          </cell>
          <cell r="G1600" t="str">
            <v/>
          </cell>
          <cell r="H1600" t="str">
            <v/>
          </cell>
          <cell r="I1600" t="str">
            <v/>
          </cell>
        </row>
        <row r="1601">
          <cell r="A1601">
            <v>27614000</v>
          </cell>
          <cell r="B1601" t="str">
            <v>HG</v>
          </cell>
          <cell r="C1601" t="str">
            <v/>
          </cell>
          <cell r="D1601" t="str">
            <v>Unica'Crometta wall bar 0.90 m</v>
          </cell>
          <cell r="E1601" t="str">
            <v>chrome</v>
          </cell>
          <cell r="F1601">
            <v>52</v>
          </cell>
          <cell r="G1601" t="str">
            <v>2.32</v>
          </cell>
          <cell r="H1601" t="str">
            <v/>
          </cell>
          <cell r="I1601" t="str">
            <v/>
          </cell>
        </row>
        <row r="1602">
          <cell r="A1602">
            <v>27615000</v>
          </cell>
          <cell r="B1602" t="str">
            <v>HG</v>
          </cell>
          <cell r="C1602" t="str">
            <v/>
          </cell>
          <cell r="D1602" t="str">
            <v>Unica'Crometta wall bar 0.65 m</v>
          </cell>
          <cell r="E1602" t="str">
            <v>chrome</v>
          </cell>
          <cell r="F1602">
            <v>49.300000000000004</v>
          </cell>
          <cell r="G1602" t="str">
            <v>2.32</v>
          </cell>
          <cell r="H1602" t="str">
            <v/>
          </cell>
          <cell r="I1602" t="str">
            <v/>
          </cell>
        </row>
        <row r="1603">
          <cell r="A1603">
            <v>27617000</v>
          </cell>
          <cell r="B1603" t="str">
            <v>HG</v>
          </cell>
          <cell r="C1603" t="str">
            <v>Croma 100</v>
          </cell>
          <cell r="D1603" t="str">
            <v>Unica'Classic wall bar 0.65 m</v>
          </cell>
          <cell r="E1603" t="str">
            <v>chrome</v>
          </cell>
          <cell r="F1603">
            <v>149.79999999999998</v>
          </cell>
          <cell r="G1603" t="str">
            <v>2.34</v>
          </cell>
          <cell r="H1603" t="str">
            <v/>
          </cell>
          <cell r="I1603" t="str">
            <v/>
          </cell>
        </row>
        <row r="1604">
          <cell r="A1604">
            <v>27617820</v>
          </cell>
          <cell r="B1604" t="str">
            <v>HG</v>
          </cell>
          <cell r="C1604" t="str">
            <v>Croma 100</v>
          </cell>
          <cell r="D1604" t="str">
            <v>Unica'Classic wall bar 0.65 m</v>
          </cell>
          <cell r="E1604" t="str">
            <v>Brushed Nickel</v>
          </cell>
          <cell r="F1604">
            <v>224.7</v>
          </cell>
          <cell r="G1604" t="str">
            <v>2.34</v>
          </cell>
          <cell r="H1604" t="str">
            <v/>
          </cell>
          <cell r="I1604" t="str">
            <v/>
          </cell>
        </row>
        <row r="1605">
          <cell r="A1605">
            <v>27636000</v>
          </cell>
          <cell r="B1605" t="str">
            <v>HG</v>
          </cell>
          <cell r="C1605" t="str">
            <v>Raindance</v>
          </cell>
          <cell r="D1605" t="str">
            <v>Raindance Unica wall bar 0.90 m</v>
          </cell>
          <cell r="E1605" t="str">
            <v>chrome</v>
          </cell>
          <cell r="F1605">
            <v>250.1</v>
          </cell>
          <cell r="G1605" t="str">
            <v>2.30</v>
          </cell>
          <cell r="H1605" t="str">
            <v/>
          </cell>
          <cell r="I1605" t="str">
            <v/>
          </cell>
        </row>
        <row r="1606">
          <cell r="A1606">
            <v>27640000</v>
          </cell>
          <cell r="B1606" t="str">
            <v>HG</v>
          </cell>
          <cell r="C1606" t="str">
            <v>Raindance E</v>
          </cell>
          <cell r="D1606" t="str">
            <v>Unica'E wall bar 0.90 m</v>
          </cell>
          <cell r="E1606" t="str">
            <v>chrome</v>
          </cell>
          <cell r="F1606">
            <v>302.39999999999998</v>
          </cell>
          <cell r="I1606" t="str">
            <v>Available from October 2017</v>
          </cell>
        </row>
        <row r="1607">
          <cell r="A1607">
            <v>27640400</v>
          </cell>
          <cell r="B1607" t="str">
            <v>HG</v>
          </cell>
          <cell r="C1607" t="str">
            <v>Raindance E</v>
          </cell>
          <cell r="D1607" t="str">
            <v>Unica'E wall bar 0.90 m</v>
          </cell>
          <cell r="E1607" t="str">
            <v>white/chrome</v>
          </cell>
          <cell r="F1607">
            <v>302.39999999999998</v>
          </cell>
          <cell r="I1607" t="str">
            <v>Available from October 2017</v>
          </cell>
        </row>
        <row r="1608">
          <cell r="A1608">
            <v>27640600</v>
          </cell>
          <cell r="B1608" t="str">
            <v>HG</v>
          </cell>
          <cell r="C1608" t="str">
            <v>Raindance E</v>
          </cell>
          <cell r="D1608" t="str">
            <v>Unica'E wall bar 0.90 m</v>
          </cell>
          <cell r="E1608" t="str">
            <v>black/chrome</v>
          </cell>
          <cell r="F1608">
            <v>302.39999999999998</v>
          </cell>
          <cell r="I1608" t="str">
            <v>Available from October 2017</v>
          </cell>
        </row>
        <row r="1609">
          <cell r="A1609">
            <v>27645000</v>
          </cell>
          <cell r="B1609" t="str">
            <v>HG</v>
          </cell>
          <cell r="C1609" t="str">
            <v>Raindance E</v>
          </cell>
          <cell r="D1609" t="str">
            <v>Unica'E wall bar 1.50 m</v>
          </cell>
          <cell r="E1609" t="str">
            <v>chrome</v>
          </cell>
          <cell r="F1609">
            <v>410.4</v>
          </cell>
          <cell r="I1609" t="str">
            <v>Available from October 2017</v>
          </cell>
        </row>
        <row r="1610">
          <cell r="A1610">
            <v>27645400</v>
          </cell>
          <cell r="B1610" t="str">
            <v>HG</v>
          </cell>
          <cell r="C1610" t="str">
            <v>Raindance E</v>
          </cell>
          <cell r="D1610" t="str">
            <v>Unica'E wall bar 1.50 m</v>
          </cell>
          <cell r="E1610" t="str">
            <v>white/chrome</v>
          </cell>
          <cell r="F1610">
            <v>410.4</v>
          </cell>
          <cell r="I1610" t="str">
            <v>Available from October 2017</v>
          </cell>
        </row>
        <row r="1611">
          <cell r="A1611">
            <v>27645600</v>
          </cell>
          <cell r="B1611" t="str">
            <v>HG</v>
          </cell>
          <cell r="C1611" t="str">
            <v>Raindance E</v>
          </cell>
          <cell r="D1611" t="str">
            <v>Unica'E wall bar 1.50 m</v>
          </cell>
          <cell r="E1611" t="str">
            <v>black/chrome</v>
          </cell>
          <cell r="F1611">
            <v>410.4</v>
          </cell>
          <cell r="I1611" t="str">
            <v>Available from October 2017</v>
          </cell>
        </row>
        <row r="1612">
          <cell r="A1612">
            <v>27646000</v>
          </cell>
          <cell r="B1612" t="str">
            <v>HG</v>
          </cell>
          <cell r="C1612" t="str">
            <v>Raindance E</v>
          </cell>
          <cell r="D1612" t="str">
            <v>Raindance Select S 120 3jet / Unica' E wall bar 1.50 m set</v>
          </cell>
          <cell r="E1612" t="str">
            <v>chrome</v>
          </cell>
          <cell r="F1612">
            <v>464.4</v>
          </cell>
          <cell r="I1612" t="str">
            <v>Available from October 2017</v>
          </cell>
        </row>
        <row r="1613">
          <cell r="A1613">
            <v>27646400</v>
          </cell>
          <cell r="B1613" t="str">
            <v>HG</v>
          </cell>
          <cell r="C1613" t="str">
            <v>Raindance E</v>
          </cell>
          <cell r="D1613" t="str">
            <v>Raindance Select S 120 3jet / Unica' E wall bar 1.50 m set</v>
          </cell>
          <cell r="E1613" t="str">
            <v>white/chrome</v>
          </cell>
          <cell r="F1613">
            <v>464.4</v>
          </cell>
          <cell r="I1613" t="str">
            <v>Available from October 2017</v>
          </cell>
        </row>
        <row r="1614">
          <cell r="A1614">
            <v>27647000</v>
          </cell>
          <cell r="B1614" t="str">
            <v>HG</v>
          </cell>
          <cell r="C1614" t="str">
            <v>Raindance E</v>
          </cell>
          <cell r="D1614" t="str">
            <v>Raindance Select S 120 3jet / Unica' E wall bar 1.50 m set EcoSmart 9 l/min</v>
          </cell>
          <cell r="E1614" t="str">
            <v>chrome</v>
          </cell>
          <cell r="F1614">
            <v>464.4</v>
          </cell>
          <cell r="I1614" t="str">
            <v>Available from October 2017</v>
          </cell>
        </row>
        <row r="1615">
          <cell r="A1615">
            <v>27647400</v>
          </cell>
          <cell r="B1615" t="str">
            <v>HG</v>
          </cell>
          <cell r="C1615" t="str">
            <v>Raindance E</v>
          </cell>
          <cell r="D1615" t="str">
            <v>Raindance Select S 120 3jet / Unica' E wall bar 1.50 m set EcoSmart 9 l/min</v>
          </cell>
          <cell r="E1615" t="str">
            <v>white/chrome</v>
          </cell>
          <cell r="F1615">
            <v>464.4</v>
          </cell>
          <cell r="I1615" t="str">
            <v>Available from October 2017</v>
          </cell>
        </row>
        <row r="1616">
          <cell r="A1616">
            <v>27648000</v>
          </cell>
          <cell r="B1616" t="str">
            <v>HG</v>
          </cell>
          <cell r="C1616" t="str">
            <v>Raindance E</v>
          </cell>
          <cell r="D1616" t="str">
            <v>Raindance Select S 120 3jet / Unica' E wall bar 0.90 m set</v>
          </cell>
          <cell r="E1616" t="str">
            <v>chrome</v>
          </cell>
          <cell r="F1616">
            <v>356.4</v>
          </cell>
          <cell r="I1616" t="str">
            <v>Available from October 2017</v>
          </cell>
        </row>
        <row r="1617">
          <cell r="A1617">
            <v>27648400</v>
          </cell>
          <cell r="B1617" t="str">
            <v>HG</v>
          </cell>
          <cell r="C1617" t="str">
            <v>Raindance E</v>
          </cell>
          <cell r="D1617" t="str">
            <v>Raindance Select S 120 3jet / Unica' E wall bar 0.90 m set</v>
          </cell>
          <cell r="E1617" t="str">
            <v>white/chrome</v>
          </cell>
          <cell r="F1617">
            <v>356.4</v>
          </cell>
          <cell r="I1617" t="str">
            <v>Available from October 2017</v>
          </cell>
        </row>
        <row r="1618">
          <cell r="A1618">
            <v>27649000</v>
          </cell>
          <cell r="B1618" t="str">
            <v>HG</v>
          </cell>
          <cell r="C1618" t="str">
            <v>Raindance E</v>
          </cell>
          <cell r="D1618" t="str">
            <v>Raindance Select S 120 3jet / Unica' E wall bar 0.90 m set EcoSmart 9 l/min</v>
          </cell>
          <cell r="E1618" t="str">
            <v>chrome</v>
          </cell>
          <cell r="F1618">
            <v>356.4</v>
          </cell>
          <cell r="I1618" t="str">
            <v>Available from October 2017</v>
          </cell>
        </row>
        <row r="1619">
          <cell r="A1619">
            <v>27649400</v>
          </cell>
          <cell r="B1619" t="str">
            <v>HG</v>
          </cell>
          <cell r="C1619" t="str">
            <v>Raindance E</v>
          </cell>
          <cell r="D1619" t="str">
            <v>Raindance Select S 120 3jet / Unica' E wall bar 0.90 m set EcoSmart 9 l/min</v>
          </cell>
          <cell r="E1619" t="str">
            <v>white/chrome</v>
          </cell>
          <cell r="F1619">
            <v>356.4</v>
          </cell>
          <cell r="I1619" t="str">
            <v>Available from October 2017</v>
          </cell>
        </row>
        <row r="1620">
          <cell r="A1620">
            <v>27651000</v>
          </cell>
          <cell r="B1620" t="str">
            <v>HG</v>
          </cell>
          <cell r="C1620" t="str">
            <v>Crometta 85</v>
          </cell>
          <cell r="D1620" t="str">
            <v>Crometta 85 Green Mono hand shower/ Unica'Crometta wall bar 0.90 m set</v>
          </cell>
          <cell r="E1620" t="str">
            <v>chrome</v>
          </cell>
          <cell r="F1620">
            <v>63.6</v>
          </cell>
          <cell r="G1620" t="str">
            <v>2.24</v>
          </cell>
          <cell r="H1620" t="str">
            <v/>
          </cell>
          <cell r="I1620" t="str">
            <v/>
          </cell>
        </row>
        <row r="1621">
          <cell r="A1621">
            <v>27652000</v>
          </cell>
          <cell r="B1621" t="str">
            <v>HG</v>
          </cell>
          <cell r="C1621" t="str">
            <v>Crometta 85</v>
          </cell>
          <cell r="D1621" t="str">
            <v>Crometta 85 Green hand shower/ Unica'Crometta wall bar 0.65 m set</v>
          </cell>
          <cell r="E1621" t="str">
            <v>chrome</v>
          </cell>
          <cell r="F1621">
            <v>60.4</v>
          </cell>
          <cell r="G1621" t="str">
            <v>2.24</v>
          </cell>
          <cell r="H1621" t="str">
            <v/>
          </cell>
          <cell r="I1621" t="str">
            <v/>
          </cell>
        </row>
        <row r="1622">
          <cell r="A1622">
            <v>27653000</v>
          </cell>
          <cell r="B1622" t="str">
            <v>HG</v>
          </cell>
          <cell r="C1622" t="str">
            <v>Croma 100</v>
          </cell>
          <cell r="D1622" t="str">
            <v>Croma 100 Vario hand shower EcoSmart 9 l/min/ Unica'C wall bar 0.90 m set</v>
          </cell>
          <cell r="E1622" t="str">
            <v>chrome</v>
          </cell>
          <cell r="F1622">
            <v>103.6</v>
          </cell>
          <cell r="G1622" t="str">
            <v>2.15</v>
          </cell>
          <cell r="H1622" t="str">
            <v/>
          </cell>
          <cell r="I1622" t="str">
            <v/>
          </cell>
        </row>
        <row r="1623">
          <cell r="A1623">
            <v>27655000</v>
          </cell>
          <cell r="B1623" t="str">
            <v>HG</v>
          </cell>
          <cell r="C1623" t="str">
            <v>Croma 100</v>
          </cell>
          <cell r="D1623" t="str">
            <v>Croma 100 Multi hand shower EcoSmart 9 l/min/ Unica'C wall bar 0.90 m set</v>
          </cell>
          <cell r="E1623" t="str">
            <v>chrome</v>
          </cell>
          <cell r="F1623">
            <v>128.29999999999998</v>
          </cell>
          <cell r="G1623" t="str">
            <v>2.14</v>
          </cell>
          <cell r="H1623" t="str">
            <v/>
          </cell>
          <cell r="I1623" t="str">
            <v/>
          </cell>
        </row>
        <row r="1624">
          <cell r="A1624">
            <v>27704000</v>
          </cell>
          <cell r="B1624" t="str">
            <v>HG</v>
          </cell>
          <cell r="C1624" t="str">
            <v>Unica</v>
          </cell>
          <cell r="D1624" t="str">
            <v xml:space="preserve">Unica Reno Wall Bar 0.72 m </v>
          </cell>
          <cell r="E1624" t="str">
            <v>chrome</v>
          </cell>
          <cell r="F1624">
            <v>62.1</v>
          </cell>
          <cell r="G1624" t="str">
            <v>2.32</v>
          </cell>
          <cell r="H1624" t="str">
            <v/>
          </cell>
          <cell r="I1624" t="str">
            <v/>
          </cell>
        </row>
        <row r="1625">
          <cell r="A1625">
            <v>27712000</v>
          </cell>
          <cell r="B1625" t="str">
            <v>HG</v>
          </cell>
          <cell r="C1625" t="str">
            <v/>
          </cell>
          <cell r="D1625" t="str">
            <v>Unica'S wall bar 0.65 m without shower hose</v>
          </cell>
          <cell r="E1625" t="str">
            <v>chrome</v>
          </cell>
          <cell r="F1625">
            <v>52.4</v>
          </cell>
          <cell r="G1625" t="str">
            <v/>
          </cell>
          <cell r="H1625" t="str">
            <v/>
          </cell>
          <cell r="I1625" t="str">
            <v>Phasing out 31 December 2017</v>
          </cell>
        </row>
        <row r="1626">
          <cell r="A1626">
            <v>27717000</v>
          </cell>
          <cell r="B1626" t="str">
            <v>HG</v>
          </cell>
          <cell r="C1626" t="str">
            <v>Croma 100</v>
          </cell>
          <cell r="D1626" t="str">
            <v>Croma 100 Mono hand shower/ Unica'C wall bar 0.65 m set</v>
          </cell>
          <cell r="E1626" t="str">
            <v>chrome</v>
          </cell>
          <cell r="F1626">
            <v>78.8</v>
          </cell>
          <cell r="G1626" t="str">
            <v>2.16</v>
          </cell>
          <cell r="H1626" t="str">
            <v/>
          </cell>
          <cell r="I1626" t="str">
            <v/>
          </cell>
        </row>
        <row r="1627">
          <cell r="A1627">
            <v>27724000</v>
          </cell>
          <cell r="B1627" t="str">
            <v>HG</v>
          </cell>
          <cell r="C1627" t="str">
            <v>Croma 100</v>
          </cell>
          <cell r="D1627" t="str">
            <v>Croma 100 Mono hand shower/ Unica'C wall bar 0.90 m set</v>
          </cell>
          <cell r="E1627" t="str">
            <v>chrome</v>
          </cell>
          <cell r="F1627">
            <v>85.5</v>
          </cell>
          <cell r="G1627" t="str">
            <v>2.16</v>
          </cell>
          <cell r="H1627" t="str">
            <v/>
          </cell>
          <cell r="I1627" t="str">
            <v/>
          </cell>
        </row>
        <row r="1628">
          <cell r="A1628">
            <v>27725000</v>
          </cell>
          <cell r="B1628" t="str">
            <v>HG</v>
          </cell>
          <cell r="C1628" t="str">
            <v/>
          </cell>
          <cell r="D1628" t="str">
            <v>Unica'S wall bar 0.65 m</v>
          </cell>
          <cell r="E1628" t="str">
            <v>chrome</v>
          </cell>
          <cell r="F1628">
            <v>70.8</v>
          </cell>
          <cell r="G1628" t="str">
            <v>2.35</v>
          </cell>
          <cell r="H1628" t="str">
            <v/>
          </cell>
          <cell r="I1628" t="str">
            <v/>
          </cell>
        </row>
        <row r="1629">
          <cell r="A1629">
            <v>27727000</v>
          </cell>
          <cell r="B1629" t="str">
            <v>HG</v>
          </cell>
          <cell r="C1629" t="str">
            <v/>
          </cell>
          <cell r="D1629" t="str">
            <v>Unica'S wall bar 0.90 m</v>
          </cell>
          <cell r="E1629" t="str">
            <v>chrome</v>
          </cell>
          <cell r="F1629">
            <v>77.699999999999989</v>
          </cell>
          <cell r="G1629" t="str">
            <v>2.35</v>
          </cell>
          <cell r="H1629" t="str">
            <v/>
          </cell>
          <cell r="I1629" t="str">
            <v/>
          </cell>
        </row>
        <row r="1630">
          <cell r="A1630">
            <v>27728000</v>
          </cell>
          <cell r="B1630" t="str">
            <v>HG</v>
          </cell>
          <cell r="C1630" t="str">
            <v>Crometta 85</v>
          </cell>
          <cell r="D1630" t="str">
            <v>Crometta 85 Mono hand shower/ Unica'Crometta wall bar 0.65 m set</v>
          </cell>
          <cell r="E1630" t="str">
            <v>chrome</v>
          </cell>
          <cell r="F1630">
            <v>52</v>
          </cell>
          <cell r="G1630" t="str">
            <v>2.24</v>
          </cell>
          <cell r="H1630" t="str">
            <v/>
          </cell>
          <cell r="I1630" t="str">
            <v/>
          </cell>
        </row>
        <row r="1631">
          <cell r="A1631">
            <v>27729000</v>
          </cell>
          <cell r="B1631" t="str">
            <v>HG</v>
          </cell>
          <cell r="C1631" t="str">
            <v>Crometta 85</v>
          </cell>
          <cell r="D1631" t="str">
            <v>Crometta 85 Mono hand shower/ Unica'Crometta wall bar 0.90 m set</v>
          </cell>
          <cell r="E1631" t="str">
            <v>chrome</v>
          </cell>
          <cell r="F1631">
            <v>54.7</v>
          </cell>
          <cell r="G1631" t="str">
            <v>2.24</v>
          </cell>
          <cell r="H1631" t="str">
            <v/>
          </cell>
          <cell r="I1631" t="str">
            <v/>
          </cell>
        </row>
        <row r="1632">
          <cell r="A1632">
            <v>27742000</v>
          </cell>
          <cell r="B1632" t="str">
            <v>HG</v>
          </cell>
          <cell r="C1632" t="str">
            <v>Croma</v>
          </cell>
          <cell r="D1632" t="str">
            <v>Croma 100 1jet hand shower EcoSmart 9 l/min/ Unica'C wall bar 0.65 m set</v>
          </cell>
          <cell r="E1632" t="str">
            <v>chrome</v>
          </cell>
          <cell r="F1632">
            <v>78.8</v>
          </cell>
          <cell r="G1632" t="str">
            <v>2.16</v>
          </cell>
          <cell r="H1632" t="str">
            <v/>
          </cell>
          <cell r="I1632" t="str">
            <v/>
          </cell>
        </row>
        <row r="1633">
          <cell r="A1633">
            <v>27762000</v>
          </cell>
          <cell r="B1633" t="str">
            <v>HG</v>
          </cell>
          <cell r="C1633" t="str">
            <v>Crometta 85</v>
          </cell>
          <cell r="D1633" t="str">
            <v>Crometta 85 Variojet hand shower/ Unica'Crometta wall bar 0.90 m set</v>
          </cell>
          <cell r="E1633" t="str">
            <v>chrome</v>
          </cell>
          <cell r="F1633">
            <v>56.4</v>
          </cell>
          <cell r="G1633" t="str">
            <v>2.23</v>
          </cell>
          <cell r="H1633" t="str">
            <v/>
          </cell>
          <cell r="I1633" t="str">
            <v/>
          </cell>
        </row>
        <row r="1634">
          <cell r="A1634">
            <v>27763000</v>
          </cell>
          <cell r="B1634" t="str">
            <v>HG</v>
          </cell>
          <cell r="C1634" t="str">
            <v>Crometta 85</v>
          </cell>
          <cell r="D1634" t="str">
            <v>Crometta 85 Variojet hand shower/ Unica'Crometta wall bar 0.65 m set</v>
          </cell>
          <cell r="E1634" t="str">
            <v>chrome</v>
          </cell>
          <cell r="F1634">
            <v>53</v>
          </cell>
          <cell r="G1634" t="str">
            <v>2.23</v>
          </cell>
          <cell r="H1634" t="str">
            <v/>
          </cell>
          <cell r="I1634" t="str">
            <v/>
          </cell>
        </row>
        <row r="1635">
          <cell r="A1635">
            <v>27764000</v>
          </cell>
          <cell r="B1635" t="str">
            <v>HG</v>
          </cell>
          <cell r="C1635" t="str">
            <v>Crometta 85</v>
          </cell>
          <cell r="D1635" t="str">
            <v>Crometta 85 Variojet hand shower/ Unica'Crometta wall bar 0.65 m set</v>
          </cell>
          <cell r="E1635" t="str">
            <v>chrome</v>
          </cell>
          <cell r="F1635">
            <v>58.300000000000004</v>
          </cell>
          <cell r="G1635" t="str">
            <v>2.23</v>
          </cell>
          <cell r="H1635" t="str">
            <v/>
          </cell>
          <cell r="I1635" t="str">
            <v/>
          </cell>
        </row>
        <row r="1636">
          <cell r="A1636">
            <v>27766000</v>
          </cell>
          <cell r="B1636" t="str">
            <v>HG</v>
          </cell>
          <cell r="C1636" t="str">
            <v>Crometta 85</v>
          </cell>
          <cell r="D1636" t="str">
            <v>Crometta 85 Multi hand shower/ Unica'Crometta wall bar 0.90 m set</v>
          </cell>
          <cell r="E1636" t="str">
            <v>chrome</v>
          </cell>
          <cell r="F1636">
            <v>69.8</v>
          </cell>
          <cell r="G1636" t="str">
            <v>2.23</v>
          </cell>
          <cell r="H1636" t="str">
            <v/>
          </cell>
          <cell r="I1636" t="str">
            <v/>
          </cell>
        </row>
        <row r="1637">
          <cell r="A1637">
            <v>27767000</v>
          </cell>
          <cell r="B1637" t="str">
            <v>HG</v>
          </cell>
          <cell r="C1637" t="str">
            <v>Crometta 85</v>
          </cell>
          <cell r="D1637" t="str">
            <v>Crometta 85 Multi hand shower/ Unica'Crometta wall bar 0.65 m set</v>
          </cell>
          <cell r="E1637" t="str">
            <v>chrome</v>
          </cell>
          <cell r="F1637">
            <v>66.399999999999991</v>
          </cell>
          <cell r="G1637" t="str">
            <v>2.23</v>
          </cell>
          <cell r="H1637" t="str">
            <v/>
          </cell>
          <cell r="I1637" t="str">
            <v/>
          </cell>
        </row>
        <row r="1638">
          <cell r="A1638">
            <v>27771000</v>
          </cell>
          <cell r="B1638" t="str">
            <v>HG</v>
          </cell>
          <cell r="C1638" t="str">
            <v>Croma 100</v>
          </cell>
          <cell r="D1638" t="str">
            <v>Croma 100 Vario hand shower/ Unica'C wall bar 0.90 m set</v>
          </cell>
          <cell r="E1638" t="str">
            <v>chrome</v>
          </cell>
          <cell r="F1638">
            <v>99.6</v>
          </cell>
          <cell r="G1638" t="str">
            <v>2.15</v>
          </cell>
          <cell r="H1638" t="str">
            <v/>
          </cell>
          <cell r="I1638" t="str">
            <v/>
          </cell>
        </row>
        <row r="1639">
          <cell r="A1639">
            <v>27772000</v>
          </cell>
          <cell r="B1639" t="str">
            <v>HG</v>
          </cell>
          <cell r="C1639" t="str">
            <v>Croma 100</v>
          </cell>
          <cell r="D1639" t="str">
            <v>Croma 100 Vario hand shower/ Unica'C wall bar 0.65 m set</v>
          </cell>
          <cell r="E1639" t="str">
            <v>chrome</v>
          </cell>
          <cell r="F1639">
            <v>92</v>
          </cell>
          <cell r="G1639" t="str">
            <v>2.15</v>
          </cell>
          <cell r="H1639" t="str">
            <v/>
          </cell>
          <cell r="I1639" t="str">
            <v/>
          </cell>
        </row>
        <row r="1640">
          <cell r="A1640">
            <v>27774000</v>
          </cell>
          <cell r="B1640" t="str">
            <v>HG</v>
          </cell>
          <cell r="C1640" t="str">
            <v>Croma 100</v>
          </cell>
          <cell r="D1640" t="str">
            <v>Croma 100 Multi hand shower/ Unica'C wall bar 0.90 m set</v>
          </cell>
          <cell r="E1640" t="str">
            <v>chrome</v>
          </cell>
          <cell r="F1640">
            <v>124.5</v>
          </cell>
          <cell r="G1640" t="str">
            <v>2.14</v>
          </cell>
          <cell r="H1640" t="str">
            <v/>
          </cell>
          <cell r="I1640" t="str">
            <v/>
          </cell>
        </row>
        <row r="1641">
          <cell r="A1641">
            <v>27775000</v>
          </cell>
          <cell r="B1641" t="str">
            <v>HG</v>
          </cell>
          <cell r="C1641" t="str">
            <v>Croma 100</v>
          </cell>
          <cell r="D1641" t="str">
            <v>Croma 100 Multi hand shower/ Unica'C wall bar 0.65 m set</v>
          </cell>
          <cell r="E1641" t="str">
            <v>chrome</v>
          </cell>
          <cell r="F1641">
            <v>116.8</v>
          </cell>
          <cell r="G1641" t="str">
            <v>2.14</v>
          </cell>
          <cell r="H1641" t="str">
            <v/>
          </cell>
          <cell r="I1641" t="str">
            <v/>
          </cell>
        </row>
        <row r="1642">
          <cell r="A1642">
            <v>27776000</v>
          </cell>
          <cell r="B1642" t="str">
            <v>HG</v>
          </cell>
          <cell r="C1642" t="str">
            <v>Croma 100</v>
          </cell>
          <cell r="D1642" t="str">
            <v>Croma 100 Vario hand shower EcoSmart 9 l/min/ Unica'C wall bar 0.65 m set</v>
          </cell>
          <cell r="E1642" t="str">
            <v>chrome</v>
          </cell>
          <cell r="F1642">
            <v>100.39999999999999</v>
          </cell>
          <cell r="G1642" t="str">
            <v>2.15</v>
          </cell>
          <cell r="H1642" t="str">
            <v/>
          </cell>
          <cell r="I1642" t="str">
            <v/>
          </cell>
        </row>
        <row r="1643">
          <cell r="A1643">
            <v>27777000</v>
          </cell>
          <cell r="B1643" t="str">
            <v>HG</v>
          </cell>
          <cell r="C1643" t="str">
            <v>Croma 100</v>
          </cell>
          <cell r="D1643" t="str">
            <v>Croma 100 Multi hand shower EcoSmart 9 l/min/ Unica'C wall bar 0.65 m set</v>
          </cell>
          <cell r="E1643" t="str">
            <v>chrome</v>
          </cell>
          <cell r="F1643">
            <v>121.3</v>
          </cell>
          <cell r="G1643" t="str">
            <v>2.14</v>
          </cell>
          <cell r="H1643" t="str">
            <v/>
          </cell>
          <cell r="I1643" t="str">
            <v/>
          </cell>
        </row>
        <row r="1644">
          <cell r="A1644">
            <v>27791000</v>
          </cell>
          <cell r="B1644" t="str">
            <v>HG</v>
          </cell>
          <cell r="C1644" t="str">
            <v>Croma 100</v>
          </cell>
          <cell r="D1644" t="str">
            <v>Croma 100 Multi hand shower/ Unica'Reno Lift wall bar 1.05 m set</v>
          </cell>
          <cell r="E1644" t="str">
            <v>chrome</v>
          </cell>
          <cell r="F1644">
            <v>172.6</v>
          </cell>
          <cell r="G1644" t="str">
            <v>2.17</v>
          </cell>
          <cell r="H1644" t="str">
            <v/>
          </cell>
          <cell r="I1644" t="str">
            <v/>
          </cell>
        </row>
        <row r="1645">
          <cell r="A1645">
            <v>27802000</v>
          </cell>
          <cell r="B1645" t="str">
            <v>HG</v>
          </cell>
          <cell r="C1645" t="str">
            <v>Raindance</v>
          </cell>
          <cell r="D1645" t="str">
            <v>Raindance Select S 150 3jet hand shower/ Unica'S Puro wall bar 0.65 m set</v>
          </cell>
          <cell r="E1645" t="str">
            <v>chrome</v>
          </cell>
          <cell r="F1645">
            <v>242.29999999999998</v>
          </cell>
          <cell r="G1645" t="str">
            <v>2.4</v>
          </cell>
          <cell r="H1645" t="str">
            <v/>
          </cell>
          <cell r="I1645" t="str">
            <v/>
          </cell>
        </row>
        <row r="1646">
          <cell r="A1646">
            <v>27802400</v>
          </cell>
          <cell r="B1646" t="str">
            <v>HG</v>
          </cell>
          <cell r="C1646" t="str">
            <v>Raindance</v>
          </cell>
          <cell r="D1646" t="str">
            <v>Raindance Select S 150 3jet hand shower/ Unica'S Puro wall bar 0.65 m set</v>
          </cell>
          <cell r="E1646" t="str">
            <v>white/chrome</v>
          </cell>
          <cell r="F1646">
            <v>242.29999999999998</v>
          </cell>
          <cell r="G1646" t="str">
            <v>2.4</v>
          </cell>
          <cell r="H1646" t="str">
            <v/>
          </cell>
          <cell r="I1646" t="str">
            <v/>
          </cell>
        </row>
        <row r="1647">
          <cell r="A1647">
            <v>27803000</v>
          </cell>
          <cell r="B1647" t="str">
            <v>HG</v>
          </cell>
          <cell r="C1647" t="str">
            <v>Raindance</v>
          </cell>
          <cell r="D1647" t="str">
            <v>Raindance Select S 150 3jet hand shower/ Unica'S Puro wall bar 0.90 m set</v>
          </cell>
          <cell r="E1647" t="str">
            <v>chrome</v>
          </cell>
          <cell r="F1647">
            <v>250</v>
          </cell>
          <cell r="G1647" t="str">
            <v>2.4</v>
          </cell>
          <cell r="H1647" t="str">
            <v/>
          </cell>
          <cell r="I1647" t="str">
            <v/>
          </cell>
        </row>
        <row r="1648">
          <cell r="A1648">
            <v>27803400</v>
          </cell>
          <cell r="B1648" t="str">
            <v>HG</v>
          </cell>
          <cell r="C1648" t="str">
            <v>Raindance</v>
          </cell>
          <cell r="D1648" t="str">
            <v>Raindance Select S 150 3jet hand shower/ Unica'S Puro wall bar 0.90 m set</v>
          </cell>
          <cell r="E1648" t="str">
            <v>white/chrome</v>
          </cell>
          <cell r="F1648">
            <v>250</v>
          </cell>
          <cell r="G1648" t="str">
            <v>2.4</v>
          </cell>
          <cell r="H1648" t="str">
            <v/>
          </cell>
          <cell r="I1648" t="str">
            <v/>
          </cell>
        </row>
        <row r="1649">
          <cell r="A1649">
            <v>27811000</v>
          </cell>
          <cell r="B1649" t="str">
            <v>HG</v>
          </cell>
          <cell r="C1649" t="str">
            <v>Croma 100</v>
          </cell>
          <cell r="D1649" t="str">
            <v>Croma 100 Vario hand shower/ Unica'Reno Lift wall bar 1.05 m set</v>
          </cell>
          <cell r="E1649" t="str">
            <v>chrome</v>
          </cell>
          <cell r="F1649">
            <v>153.1</v>
          </cell>
          <cell r="G1649" t="str">
            <v/>
          </cell>
          <cell r="H1649" t="str">
            <v/>
          </cell>
          <cell r="I1649" t="str">
            <v>Phasing out 31 December 2017</v>
          </cell>
        </row>
        <row r="1650">
          <cell r="A1650">
            <v>27812400</v>
          </cell>
          <cell r="B1650" t="str">
            <v>HG</v>
          </cell>
          <cell r="C1650" t="str">
            <v>Crometta</v>
          </cell>
          <cell r="D1650" t="str">
            <v>Ecostat 1001 CL Combi 0.65 m with Crometta Vario hand shower</v>
          </cell>
          <cell r="E1650" t="str">
            <v>white/chrome</v>
          </cell>
          <cell r="F1650">
            <v>227</v>
          </cell>
          <cell r="G1650" t="str">
            <v>6.17</v>
          </cell>
          <cell r="H1650" t="str">
            <v/>
          </cell>
          <cell r="I1650" t="str">
            <v/>
          </cell>
        </row>
        <row r="1651">
          <cell r="A1651">
            <v>27813400</v>
          </cell>
          <cell r="B1651" t="str">
            <v>HG</v>
          </cell>
          <cell r="C1651" t="str">
            <v>Crometta</v>
          </cell>
          <cell r="D1651" t="str">
            <v>Ecostat 1001 CL Combi 0.90 m with Crometta Vario hand shower</v>
          </cell>
          <cell r="E1651" t="str">
            <v>white/chrome</v>
          </cell>
          <cell r="F1651">
            <v>232.7</v>
          </cell>
          <cell r="G1651" t="str">
            <v>2.29</v>
          </cell>
          <cell r="H1651" t="str">
            <v/>
          </cell>
          <cell r="I1651" t="str">
            <v/>
          </cell>
        </row>
        <row r="1652">
          <cell r="A1652">
            <v>27830000</v>
          </cell>
          <cell r="B1652" t="str">
            <v>AX</v>
          </cell>
          <cell r="C1652" t="str">
            <v>Axor Starck</v>
          </cell>
          <cell r="D1652" t="str">
            <v>Axor Starck wall bar 0.90 m</v>
          </cell>
          <cell r="E1652" t="str">
            <v>chrome</v>
          </cell>
          <cell r="F1652">
            <v>239</v>
          </cell>
          <cell r="G1652" t="str">
            <v/>
          </cell>
          <cell r="H1652" t="str">
            <v>11.47</v>
          </cell>
          <cell r="I1652" t="str">
            <v/>
          </cell>
        </row>
        <row r="1653">
          <cell r="A1653" t="str">
            <v>27830XXX</v>
          </cell>
          <cell r="B1653" t="str">
            <v>AX</v>
          </cell>
          <cell r="C1653" t="str">
            <v>Axor Starck</v>
          </cell>
          <cell r="D1653" t="str">
            <v>Axor Starck wall bar 0.90 m</v>
          </cell>
          <cell r="E1653" t="str">
            <v>Special Finishes</v>
          </cell>
          <cell r="F1653">
            <v>358.5</v>
          </cell>
          <cell r="G1653" t="str">
            <v/>
          </cell>
          <cell r="H1653">
            <v>11.47</v>
          </cell>
          <cell r="I1653" t="str">
            <v/>
          </cell>
        </row>
        <row r="1654">
          <cell r="A1654">
            <v>27831000</v>
          </cell>
          <cell r="B1654" t="str">
            <v>AX</v>
          </cell>
          <cell r="C1654" t="str">
            <v>Axor Citterio</v>
          </cell>
          <cell r="D1654" t="str">
            <v>Axor Citterio wall bar 0.90 m</v>
          </cell>
          <cell r="E1654" t="str">
            <v>chrome</v>
          </cell>
          <cell r="F1654">
            <v>269.10000000000002</v>
          </cell>
          <cell r="G1654" t="str">
            <v/>
          </cell>
          <cell r="H1654" t="str">
            <v>11.49</v>
          </cell>
          <cell r="I1654" t="str">
            <v/>
          </cell>
        </row>
        <row r="1655">
          <cell r="A1655" t="str">
            <v>27831XXX</v>
          </cell>
          <cell r="B1655" t="str">
            <v>AX</v>
          </cell>
          <cell r="C1655" t="str">
            <v>Axor Citterio</v>
          </cell>
          <cell r="D1655" t="str">
            <v>Axor Citterio wall bar 0.90 m</v>
          </cell>
          <cell r="E1655" t="str">
            <v>Special Finishes</v>
          </cell>
          <cell r="F1655">
            <v>403.70000000000005</v>
          </cell>
          <cell r="G1655" t="str">
            <v/>
          </cell>
          <cell r="H1655">
            <v>11.49</v>
          </cell>
          <cell r="I1655" t="str">
            <v/>
          </cell>
        </row>
        <row r="1656">
          <cell r="A1656">
            <v>27841000</v>
          </cell>
          <cell r="B1656" t="str">
            <v>HG</v>
          </cell>
          <cell r="C1656" t="str">
            <v>Raindance</v>
          </cell>
          <cell r="D1656" t="str">
            <v>Raindance Classic 100 Air 3jet hand shower/ Unica'Classic wall bar 0.90 m set</v>
          </cell>
          <cell r="E1656" t="str">
            <v>chrome</v>
          </cell>
          <cell r="F1656">
            <v>260.90000000000003</v>
          </cell>
          <cell r="G1656" t="str">
            <v>2.13</v>
          </cell>
          <cell r="H1656" t="str">
            <v/>
          </cell>
          <cell r="I1656" t="str">
            <v/>
          </cell>
        </row>
        <row r="1657">
          <cell r="A1657">
            <v>27841090</v>
          </cell>
          <cell r="B1657" t="str">
            <v>HG</v>
          </cell>
          <cell r="C1657" t="str">
            <v>Raindance</v>
          </cell>
          <cell r="D1657" t="str">
            <v>Raindance Classic 100 Air 3jet hand shower/ Unica'Classic wall bar 0.90 m set</v>
          </cell>
          <cell r="E1657" t="str">
            <v>chrome/gold-optic</v>
          </cell>
          <cell r="F1657">
            <v>331.1</v>
          </cell>
          <cell r="G1657" t="str">
            <v>2.13</v>
          </cell>
          <cell r="H1657" t="str">
            <v/>
          </cell>
        </row>
        <row r="1658">
          <cell r="A1658">
            <v>27843000</v>
          </cell>
          <cell r="B1658" t="str">
            <v>HG</v>
          </cell>
          <cell r="C1658" t="str">
            <v>Raindance</v>
          </cell>
          <cell r="D1658" t="str">
            <v>Raindance Classic 100 Air 3jet hand shower/ Unica'Classic wall bar 0.65 m set</v>
          </cell>
          <cell r="E1658" t="str">
            <v>chrome</v>
          </cell>
          <cell r="F1658">
            <v>254.1</v>
          </cell>
          <cell r="G1658" t="str">
            <v>2.13</v>
          </cell>
          <cell r="H1658" t="str">
            <v/>
          </cell>
          <cell r="I1658" t="str">
            <v/>
          </cell>
        </row>
        <row r="1659">
          <cell r="A1659">
            <v>27843090</v>
          </cell>
          <cell r="B1659" t="str">
            <v>HG</v>
          </cell>
          <cell r="C1659" t="str">
            <v>Raindance</v>
          </cell>
          <cell r="D1659" t="str">
            <v>Raindance Classic 100 Air 3jet hand shower/ Unica'Classic wall bar 0.65 m set</v>
          </cell>
          <cell r="E1659" t="str">
            <v>chrome/gold-optic</v>
          </cell>
          <cell r="F1659">
            <v>322.60000000000002</v>
          </cell>
          <cell r="G1659" t="str">
            <v>2.13</v>
          </cell>
          <cell r="H1659" t="str">
            <v/>
          </cell>
        </row>
        <row r="1660">
          <cell r="A1660">
            <v>27844000</v>
          </cell>
          <cell r="B1660" t="str">
            <v>HG</v>
          </cell>
          <cell r="C1660" t="str">
            <v>PuraVida</v>
          </cell>
          <cell r="D1660" t="str">
            <v>PuraVida Unica wall bar 0.90 m</v>
          </cell>
          <cell r="E1660" t="str">
            <v>chrome</v>
          </cell>
          <cell r="F1660">
            <v>253.6</v>
          </cell>
          <cell r="G1660" t="str">
            <v>2.29</v>
          </cell>
          <cell r="H1660" t="str">
            <v/>
          </cell>
          <cell r="I1660" t="str">
            <v/>
          </cell>
        </row>
        <row r="1661">
          <cell r="A1661">
            <v>27853000</v>
          </cell>
          <cell r="B1661" t="str">
            <v>HG</v>
          </cell>
          <cell r="C1661" t="str">
            <v>PuraVida</v>
          </cell>
          <cell r="D1661" t="str">
            <v>PuraVida hand shower/ PuraVida Unica wall bar 0.90 m set</v>
          </cell>
          <cell r="E1661" t="str">
            <v>chrome</v>
          </cell>
          <cell r="F1661">
            <v>382.5</v>
          </cell>
          <cell r="G1661" t="str">
            <v>2.13</v>
          </cell>
          <cell r="H1661" t="str">
            <v/>
          </cell>
          <cell r="I1661" t="str">
            <v/>
          </cell>
        </row>
        <row r="1662">
          <cell r="A1662">
            <v>27853400</v>
          </cell>
          <cell r="B1662" t="str">
            <v>HG</v>
          </cell>
          <cell r="C1662" t="str">
            <v>PuraVida</v>
          </cell>
          <cell r="D1662" t="str">
            <v>PuraVida hand shower/ PuraVida Unica wall bar 0.90 m set</v>
          </cell>
          <cell r="E1662" t="str">
            <v>white/chrome</v>
          </cell>
          <cell r="F1662">
            <v>382.5</v>
          </cell>
          <cell r="G1662" t="str">
            <v>2.13</v>
          </cell>
          <cell r="H1662" t="str">
            <v/>
          </cell>
          <cell r="I1662" t="str">
            <v/>
          </cell>
        </row>
        <row r="1663">
          <cell r="A1663">
            <v>27856000</v>
          </cell>
          <cell r="B1663" t="str">
            <v>HG</v>
          </cell>
          <cell r="C1663" t="str">
            <v>Raindance Select</v>
          </cell>
          <cell r="D1663" t="str">
            <v>Raindance Select E 150 3jet hand shower/ Unica'S Puro wall bar 0.65 m set</v>
          </cell>
          <cell r="E1663" t="str">
            <v>chrome</v>
          </cell>
          <cell r="F1663">
            <v>249.9</v>
          </cell>
          <cell r="G1663" t="str">
            <v>2.2</v>
          </cell>
          <cell r="H1663" t="str">
            <v/>
          </cell>
          <cell r="I1663" t="str">
            <v/>
          </cell>
        </row>
        <row r="1664">
          <cell r="A1664">
            <v>27856400</v>
          </cell>
          <cell r="B1664" t="str">
            <v>HG</v>
          </cell>
          <cell r="C1664" t="str">
            <v>Raindance Select</v>
          </cell>
          <cell r="D1664" t="str">
            <v>Raindance Select E 150 3jet hand shower/ Unica'S Puro wall bar 0.65 m set</v>
          </cell>
          <cell r="E1664" t="str">
            <v>white/chrome</v>
          </cell>
          <cell r="F1664">
            <v>249.9</v>
          </cell>
          <cell r="G1664" t="str">
            <v>2.2</v>
          </cell>
          <cell r="H1664" t="str">
            <v/>
          </cell>
          <cell r="I1664" t="str">
            <v/>
          </cell>
        </row>
        <row r="1665">
          <cell r="A1665">
            <v>27857000</v>
          </cell>
          <cell r="B1665" t="str">
            <v>HG</v>
          </cell>
          <cell r="C1665" t="str">
            <v>Raindance Select</v>
          </cell>
          <cell r="D1665" t="str">
            <v>Raindance Select E 150 3jet hand shower/ Unica'S Puro wall bar 0.90 m set</v>
          </cell>
          <cell r="E1665" t="str">
            <v>chrome</v>
          </cell>
          <cell r="F1665">
            <v>258.10000000000002</v>
          </cell>
          <cell r="G1665" t="str">
            <v>2.2</v>
          </cell>
          <cell r="H1665" t="str">
            <v/>
          </cell>
          <cell r="I1665" t="str">
            <v/>
          </cell>
        </row>
        <row r="1666">
          <cell r="A1666">
            <v>27857400</v>
          </cell>
          <cell r="B1666" t="str">
            <v>HG</v>
          </cell>
          <cell r="C1666" t="str">
            <v>Raindance Select</v>
          </cell>
          <cell r="D1666" t="str">
            <v>Raindance Select E 150 3jet hand shower/ Unica'S Puro wall bar 0.90 m set</v>
          </cell>
          <cell r="E1666" t="str">
            <v>white/chrome</v>
          </cell>
          <cell r="F1666">
            <v>258.10000000000002</v>
          </cell>
          <cell r="G1666" t="str">
            <v>2.2</v>
          </cell>
          <cell r="H1666" t="str">
            <v/>
          </cell>
          <cell r="I1666" t="str">
            <v/>
          </cell>
        </row>
        <row r="1667">
          <cell r="A1667">
            <v>27930000</v>
          </cell>
          <cell r="B1667" t="str">
            <v>HG</v>
          </cell>
          <cell r="C1667" t="str">
            <v/>
          </cell>
          <cell r="D1667" t="str">
            <v>Unica'D wall bar 0.90 m</v>
          </cell>
          <cell r="E1667" t="str">
            <v>chrome</v>
          </cell>
          <cell r="F1667">
            <v>171.5</v>
          </cell>
          <cell r="G1667" t="str">
            <v/>
          </cell>
          <cell r="H1667" t="str">
            <v/>
          </cell>
          <cell r="I1667" t="str">
            <v>Phasing out 31 December 2017</v>
          </cell>
        </row>
        <row r="1668">
          <cell r="A1668">
            <v>27933000</v>
          </cell>
          <cell r="B1668" t="str">
            <v>HG</v>
          </cell>
          <cell r="C1668" t="str">
            <v/>
          </cell>
          <cell r="D1668" t="str">
            <v>Unica'D wall bar 0.65 m</v>
          </cell>
          <cell r="E1668" t="str">
            <v>chrome</v>
          </cell>
          <cell r="F1668">
            <v>141.4</v>
          </cell>
          <cell r="G1668" t="str">
            <v/>
          </cell>
          <cell r="H1668" t="str">
            <v/>
          </cell>
          <cell r="I1668" t="str">
            <v>Phasing out 31 December 2017</v>
          </cell>
        </row>
        <row r="1669">
          <cell r="A1669">
            <v>27947000</v>
          </cell>
          <cell r="B1669" t="str">
            <v>AX</v>
          </cell>
          <cell r="C1669" t="str">
            <v>Axor Carlton</v>
          </cell>
          <cell r="D1669" t="str">
            <v>Axor Carlton shower set</v>
          </cell>
          <cell r="E1669" t="str">
            <v>chrome</v>
          </cell>
          <cell r="F1669">
            <v>505</v>
          </cell>
          <cell r="G1669" t="str">
            <v/>
          </cell>
          <cell r="H1669" t="str">
            <v>11.49</v>
          </cell>
          <cell r="I1669" t="str">
            <v/>
          </cell>
        </row>
        <row r="1670">
          <cell r="A1670" t="str">
            <v>27947XXX</v>
          </cell>
          <cell r="B1670" t="str">
            <v>AX</v>
          </cell>
          <cell r="C1670" t="str">
            <v>Axor Carlton</v>
          </cell>
          <cell r="D1670" t="str">
            <v>Axor Carlton shower set</v>
          </cell>
          <cell r="E1670" t="str">
            <v>Special Finishes</v>
          </cell>
          <cell r="F1670">
            <v>757.5</v>
          </cell>
          <cell r="G1670" t="str">
            <v/>
          </cell>
          <cell r="H1670">
            <v>11.49</v>
          </cell>
          <cell r="I1670" t="str">
            <v/>
          </cell>
        </row>
        <row r="1671">
          <cell r="A1671">
            <v>27947090</v>
          </cell>
          <cell r="B1671" t="str">
            <v>AX</v>
          </cell>
          <cell r="C1671" t="str">
            <v>Axor Carlton</v>
          </cell>
          <cell r="D1671" t="str">
            <v>Axor Carlton shower set</v>
          </cell>
          <cell r="E1671" t="str">
            <v>chrome/gold-optic</v>
          </cell>
          <cell r="F1671">
            <v>617</v>
          </cell>
          <cell r="G1671" t="str">
            <v/>
          </cell>
          <cell r="H1671" t="str">
            <v>11.49</v>
          </cell>
          <cell r="I1671" t="str">
            <v/>
          </cell>
        </row>
        <row r="1672">
          <cell r="A1672">
            <v>27971000</v>
          </cell>
          <cell r="B1672" t="str">
            <v>AX</v>
          </cell>
          <cell r="C1672" t="str">
            <v>AXOR ShowerSolutions</v>
          </cell>
          <cell r="D1672" t="str">
            <v>Shower set with hand shower 120 3jet, wall bar 0.90 m and shower hose</v>
          </cell>
          <cell r="E1672" t="str">
            <v>chrome</v>
          </cell>
          <cell r="F1672">
            <v>415.8</v>
          </cell>
          <cell r="I1672" t="str">
            <v>Available from July 2017</v>
          </cell>
        </row>
        <row r="1673">
          <cell r="A1673">
            <v>27972000</v>
          </cell>
          <cell r="B1673" t="str">
            <v>AX</v>
          </cell>
          <cell r="C1673" t="str">
            <v>AXOR ShowerSolutions</v>
          </cell>
          <cell r="D1673" t="str">
            <v>Shower set with hand shower 120 3jet, wall bar 0.90 m and shower hose, EcoSmart 9l/min</v>
          </cell>
          <cell r="E1673" t="str">
            <v>chrome</v>
          </cell>
          <cell r="F1673">
            <v>415.8</v>
          </cell>
          <cell r="I1673" t="str">
            <v>Available from July 2017</v>
          </cell>
        </row>
        <row r="1674">
          <cell r="A1674">
            <v>27973000</v>
          </cell>
          <cell r="B1674" t="str">
            <v>AX</v>
          </cell>
          <cell r="C1674" t="str">
            <v>AXOR ShowerSolutions</v>
          </cell>
          <cell r="D1674" t="str">
            <v xml:space="preserve">Wall bar set 0.90 m square </v>
          </cell>
          <cell r="E1674" t="str">
            <v>chrome</v>
          </cell>
          <cell r="F1674">
            <v>352.8</v>
          </cell>
          <cell r="I1674" t="str">
            <v>Available from July 2017</v>
          </cell>
        </row>
        <row r="1675">
          <cell r="A1675">
            <v>27980000</v>
          </cell>
          <cell r="B1675" t="str">
            <v>AX</v>
          </cell>
          <cell r="C1675" t="str">
            <v>Axor Starck</v>
          </cell>
          <cell r="D1675" t="str">
            <v>Axor Starck shower set with 2jet baton hand shower</v>
          </cell>
          <cell r="E1675" t="str">
            <v>chrome</v>
          </cell>
          <cell r="F1675">
            <v>440.1</v>
          </cell>
          <cell r="G1675" t="str">
            <v/>
          </cell>
          <cell r="H1675" t="str">
            <v>11.46</v>
          </cell>
          <cell r="I1675" t="str">
            <v/>
          </cell>
        </row>
        <row r="1676">
          <cell r="A1676" t="str">
            <v>27980XXX</v>
          </cell>
          <cell r="B1676" t="str">
            <v>AX</v>
          </cell>
          <cell r="C1676" t="str">
            <v>Axor Starck</v>
          </cell>
          <cell r="D1676" t="str">
            <v>Axor Starck shower set with 2jet baton hand shower</v>
          </cell>
          <cell r="E1676" t="str">
            <v>Special Finishes</v>
          </cell>
          <cell r="F1676">
            <v>660.2</v>
          </cell>
          <cell r="G1676" t="str">
            <v/>
          </cell>
          <cell r="H1676">
            <v>11.46</v>
          </cell>
          <cell r="I1676" t="str">
            <v/>
          </cell>
        </row>
        <row r="1677">
          <cell r="A1677">
            <v>27981000</v>
          </cell>
          <cell r="B1677" t="str">
            <v>AX</v>
          </cell>
          <cell r="C1677" t="str">
            <v>Axor Citterio</v>
          </cell>
          <cell r="D1677" t="str">
            <v>Axor Citterio shower set with Raindance S 150 Air 3jet hand shower</v>
          </cell>
          <cell r="E1677" t="str">
            <v>chrome</v>
          </cell>
          <cell r="F1677">
            <v>481.8</v>
          </cell>
          <cell r="G1677" t="str">
            <v/>
          </cell>
          <cell r="H1677" t="str">
            <v/>
          </cell>
          <cell r="I1677" t="str">
            <v/>
          </cell>
        </row>
        <row r="1678">
          <cell r="A1678" t="str">
            <v>27981XXX</v>
          </cell>
          <cell r="B1678" t="str">
            <v>AX</v>
          </cell>
          <cell r="C1678" t="str">
            <v>Axor Citterio</v>
          </cell>
          <cell r="D1678" t="str">
            <v>Axor Citterio shower set with Raindance S 150 Air 3jet hand shower</v>
          </cell>
          <cell r="E1678" t="str">
            <v>Special Finishes</v>
          </cell>
          <cell r="F1678">
            <v>722.7</v>
          </cell>
          <cell r="G1678" t="str">
            <v/>
          </cell>
          <cell r="H1678" t="str">
            <v/>
          </cell>
          <cell r="I1678" t="str">
            <v/>
          </cell>
        </row>
        <row r="1679">
          <cell r="A1679">
            <v>27982000</v>
          </cell>
          <cell r="B1679" t="str">
            <v>AX</v>
          </cell>
          <cell r="C1679" t="str">
            <v>Axor Montreux</v>
          </cell>
          <cell r="D1679" t="str">
            <v>Axor Montreux shower set</v>
          </cell>
          <cell r="E1679" t="str">
            <v>chrome</v>
          </cell>
          <cell r="F1679">
            <v>525.20000000000005</v>
          </cell>
          <cell r="G1679" t="str">
            <v/>
          </cell>
          <cell r="H1679" t="str">
            <v>11.50</v>
          </cell>
          <cell r="I1679" t="str">
            <v/>
          </cell>
        </row>
        <row r="1680">
          <cell r="A1680" t="str">
            <v>27982XXX</v>
          </cell>
          <cell r="B1680" t="str">
            <v>AX</v>
          </cell>
          <cell r="C1680" t="str">
            <v>Axor Montreux</v>
          </cell>
          <cell r="D1680" t="str">
            <v>Axor Montreux shower set</v>
          </cell>
          <cell r="E1680" t="str">
            <v>Special Finishes</v>
          </cell>
          <cell r="F1680">
            <v>787.8</v>
          </cell>
          <cell r="G1680" t="str">
            <v/>
          </cell>
          <cell r="H1680">
            <v>11.5</v>
          </cell>
          <cell r="I1680" t="str">
            <v/>
          </cell>
        </row>
        <row r="1681">
          <cell r="A1681">
            <v>27982820</v>
          </cell>
          <cell r="B1681" t="str">
            <v>AX</v>
          </cell>
          <cell r="C1681" t="str">
            <v>Axor Montreux</v>
          </cell>
          <cell r="D1681" t="str">
            <v>Axor Montreux shower set</v>
          </cell>
          <cell r="E1681" t="str">
            <v>Brushed Nickel</v>
          </cell>
          <cell r="F1681">
            <v>787.8</v>
          </cell>
          <cell r="G1681" t="str">
            <v/>
          </cell>
          <cell r="H1681" t="str">
            <v>11.50</v>
          </cell>
          <cell r="I1681" t="str">
            <v/>
          </cell>
        </row>
        <row r="1682">
          <cell r="A1682">
            <v>27983000</v>
          </cell>
          <cell r="B1682" t="str">
            <v>AX</v>
          </cell>
          <cell r="C1682" t="str">
            <v>Axor Starck</v>
          </cell>
          <cell r="D1682" t="str">
            <v>Axor Starck shower set with 1jet baton hand shower</v>
          </cell>
          <cell r="E1682" t="str">
            <v>chrome</v>
          </cell>
          <cell r="F1682">
            <v>301.8</v>
          </cell>
          <cell r="G1682" t="str">
            <v/>
          </cell>
          <cell r="H1682" t="str">
            <v>11.46</v>
          </cell>
          <cell r="I1682" t="str">
            <v/>
          </cell>
        </row>
        <row r="1683">
          <cell r="A1683" t="str">
            <v>27983XXX</v>
          </cell>
          <cell r="B1683" t="str">
            <v>AX</v>
          </cell>
          <cell r="C1683" t="str">
            <v>Axor Starck</v>
          </cell>
          <cell r="D1683" t="str">
            <v>Axor Starck shower set with 1jet baton hand shower</v>
          </cell>
          <cell r="E1683" t="str">
            <v>Special Finishes</v>
          </cell>
          <cell r="F1683">
            <v>452.7</v>
          </cell>
          <cell r="G1683" t="str">
            <v/>
          </cell>
          <cell r="H1683">
            <v>11.46</v>
          </cell>
          <cell r="I1683" t="str">
            <v/>
          </cell>
        </row>
        <row r="1684">
          <cell r="A1684">
            <v>27984000</v>
          </cell>
          <cell r="B1684" t="str">
            <v>AX</v>
          </cell>
          <cell r="C1684" t="str">
            <v>AXOR ShowerCollection</v>
          </cell>
          <cell r="D1684" t="str">
            <v>Showerpipe 800</v>
          </cell>
          <cell r="E1684" t="str">
            <v>chrome</v>
          </cell>
          <cell r="F1684">
            <v>3300</v>
          </cell>
          <cell r="I1684" t="str">
            <v>Available from October 2017</v>
          </cell>
        </row>
        <row r="1685">
          <cell r="A1685" t="str">
            <v>27984XXX</v>
          </cell>
          <cell r="B1685" t="str">
            <v>AX</v>
          </cell>
          <cell r="C1685" t="str">
            <v>AXOR ShowerCollection</v>
          </cell>
          <cell r="D1685" t="str">
            <v>Showerpipe 800</v>
          </cell>
          <cell r="E1685" t="str">
            <v>Special Finishes</v>
          </cell>
          <cell r="F1685">
            <v>4950</v>
          </cell>
          <cell r="I1685" t="str">
            <v>Available from October 2017</v>
          </cell>
        </row>
        <row r="1686">
          <cell r="A1686">
            <v>27986000</v>
          </cell>
          <cell r="B1686" t="str">
            <v>AX</v>
          </cell>
          <cell r="C1686" t="str">
            <v>Axor Uno²</v>
          </cell>
          <cell r="D1686" t="str">
            <v>Axor Uno² shower set with Raindance S 150 Air 3jet hand shower</v>
          </cell>
          <cell r="E1686" t="str">
            <v>chrome</v>
          </cell>
          <cell r="F1686">
            <v>414.40000000000003</v>
          </cell>
          <cell r="G1686" t="str">
            <v/>
          </cell>
          <cell r="H1686" t="str">
            <v/>
          </cell>
          <cell r="I1686" t="str">
            <v/>
          </cell>
        </row>
        <row r="1687">
          <cell r="A1687" t="str">
            <v>27986XXX</v>
          </cell>
          <cell r="B1687" t="str">
            <v>AX</v>
          </cell>
          <cell r="C1687" t="str">
            <v>Axor Uno²</v>
          </cell>
          <cell r="D1687" t="str">
            <v>Axor Uno² shower set with Raindance S 150 Air 3jet hand shower</v>
          </cell>
          <cell r="E1687" t="str">
            <v>Special Finishes</v>
          </cell>
          <cell r="F1687">
            <v>621.6</v>
          </cell>
          <cell r="G1687" t="str">
            <v/>
          </cell>
          <cell r="H1687" t="str">
            <v/>
          </cell>
          <cell r="I1687" t="str">
            <v/>
          </cell>
        </row>
        <row r="1688">
          <cell r="A1688">
            <v>27987000</v>
          </cell>
          <cell r="B1688" t="str">
            <v>AX</v>
          </cell>
          <cell r="C1688" t="str">
            <v>Axor Uno²</v>
          </cell>
          <cell r="D1688" t="str">
            <v>Axor Uno² shower set with Raindance Select S 120 3jet hand shower</v>
          </cell>
          <cell r="E1688" t="str">
            <v>chrome</v>
          </cell>
          <cell r="F1688">
            <v>325.3</v>
          </cell>
          <cell r="G1688" t="str">
            <v/>
          </cell>
          <cell r="H1688" t="str">
            <v>11.47</v>
          </cell>
          <cell r="I1688" t="str">
            <v/>
          </cell>
        </row>
        <row r="1689">
          <cell r="A1689" t="str">
            <v>27987XXX</v>
          </cell>
          <cell r="B1689" t="str">
            <v>AX</v>
          </cell>
          <cell r="C1689" t="str">
            <v>Axor Uno²</v>
          </cell>
          <cell r="D1689" t="str">
            <v>Axor Uno² shower set with Raindance Select S 120 3jet hand shower</v>
          </cell>
          <cell r="E1689" t="str">
            <v>Special Finishes</v>
          </cell>
          <cell r="F1689">
            <v>488</v>
          </cell>
          <cell r="G1689" t="str">
            <v/>
          </cell>
          <cell r="H1689">
            <v>11.47</v>
          </cell>
          <cell r="I1689" t="str">
            <v/>
          </cell>
        </row>
        <row r="1690">
          <cell r="A1690">
            <v>27989000</v>
          </cell>
          <cell r="B1690" t="str">
            <v>AX</v>
          </cell>
          <cell r="C1690" t="str">
            <v>Axor Uno</v>
          </cell>
          <cell r="D1690" t="str">
            <v>Axor Uno² wall bar 0.90 m</v>
          </cell>
          <cell r="E1690" t="str">
            <v>chrome</v>
          </cell>
          <cell r="F1690">
            <v>295.40000000000003</v>
          </cell>
          <cell r="G1690" t="str">
            <v/>
          </cell>
          <cell r="H1690" t="str">
            <v>11.48</v>
          </cell>
          <cell r="I1690" t="str">
            <v/>
          </cell>
        </row>
        <row r="1691">
          <cell r="A1691" t="str">
            <v>27989XXX</v>
          </cell>
          <cell r="B1691" t="str">
            <v>AX</v>
          </cell>
          <cell r="C1691" t="str">
            <v>Axor Uno</v>
          </cell>
          <cell r="D1691" t="str">
            <v>Axor Uno² wall bar 0.90 m</v>
          </cell>
          <cell r="E1691" t="str">
            <v>Special Finishes</v>
          </cell>
          <cell r="F1691">
            <v>443.1</v>
          </cell>
          <cell r="G1691" t="str">
            <v/>
          </cell>
          <cell r="H1691">
            <v>11.48</v>
          </cell>
          <cell r="I1691" t="str">
            <v/>
          </cell>
        </row>
        <row r="1692">
          <cell r="A1692">
            <v>27991000</v>
          </cell>
          <cell r="B1692" t="str">
            <v>AX</v>
          </cell>
          <cell r="C1692" t="str">
            <v>Axor Citterio</v>
          </cell>
          <cell r="D1692" t="str">
            <v>Axor Citterio shower set with Raindance Select S 120 3jet hand shower</v>
          </cell>
          <cell r="E1692" t="str">
            <v>chrome</v>
          </cell>
          <cell r="F1692">
            <v>360.20000000000005</v>
          </cell>
          <cell r="G1692" t="str">
            <v/>
          </cell>
          <cell r="H1692" t="str">
            <v>11.49</v>
          </cell>
          <cell r="I1692" t="str">
            <v/>
          </cell>
        </row>
        <row r="1693">
          <cell r="A1693" t="str">
            <v>27991XXX</v>
          </cell>
          <cell r="B1693" t="str">
            <v>AX</v>
          </cell>
          <cell r="C1693" t="str">
            <v>Axor Citterio</v>
          </cell>
          <cell r="D1693" t="str">
            <v>Axor Citterio shower set with Raindance Select S 120 3jet hand shower</v>
          </cell>
          <cell r="E1693" t="str">
            <v>Special Finishes</v>
          </cell>
          <cell r="F1693">
            <v>540.29999999999995</v>
          </cell>
          <cell r="G1693" t="str">
            <v/>
          </cell>
          <cell r="H1693">
            <v>11.49</v>
          </cell>
          <cell r="I1693" t="str">
            <v/>
          </cell>
        </row>
        <row r="1694">
          <cell r="A1694">
            <v>27999000</v>
          </cell>
          <cell r="B1694" t="str">
            <v>HG</v>
          </cell>
          <cell r="C1694" t="str">
            <v>Raindance</v>
          </cell>
          <cell r="D1694" t="str">
            <v>Corner fitting set for Raindance Lift 180 2jet shower panel for exposed installation</v>
          </cell>
          <cell r="E1694" t="str">
            <v>n.a.</v>
          </cell>
          <cell r="F1694">
            <v>185.2</v>
          </cell>
          <cell r="G1694" t="str">
            <v/>
          </cell>
          <cell r="H1694" t="str">
            <v/>
          </cell>
          <cell r="I1694" t="str">
            <v>Phasing out 31 December 2017</v>
          </cell>
        </row>
        <row r="1695">
          <cell r="A1695">
            <v>28072000</v>
          </cell>
          <cell r="B1695" t="str">
            <v>HG</v>
          </cell>
          <cell r="C1695" t="str">
            <v/>
          </cell>
          <cell r="D1695" t="str">
            <v>Hose duct</v>
          </cell>
          <cell r="E1695" t="str">
            <v>transparent</v>
          </cell>
          <cell r="F1695">
            <v>3.9</v>
          </cell>
          <cell r="G1695" t="str">
            <v>3.6</v>
          </cell>
          <cell r="H1695" t="str">
            <v/>
          </cell>
          <cell r="I1695" t="str">
            <v/>
          </cell>
        </row>
        <row r="1696">
          <cell r="A1696">
            <v>28112000</v>
          </cell>
          <cell r="B1696" t="str">
            <v>HG</v>
          </cell>
          <cell r="C1696" t="str">
            <v/>
          </cell>
          <cell r="D1696" t="str">
            <v>Metal shower hose 1.25 m</v>
          </cell>
          <cell r="E1696" t="str">
            <v>chrome</v>
          </cell>
          <cell r="F1696">
            <v>61.800000000000004</v>
          </cell>
          <cell r="G1696" t="str">
            <v/>
          </cell>
          <cell r="H1696" t="str">
            <v>11.55</v>
          </cell>
          <cell r="I1696" t="str">
            <v/>
          </cell>
        </row>
        <row r="1697">
          <cell r="A1697" t="str">
            <v>28112XXX</v>
          </cell>
          <cell r="B1697" t="str">
            <v>HG</v>
          </cell>
          <cell r="C1697" t="str">
            <v/>
          </cell>
          <cell r="D1697" t="str">
            <v>Metal shower hose 1.25 m</v>
          </cell>
          <cell r="E1697" t="str">
            <v>Special Finishes</v>
          </cell>
          <cell r="F1697">
            <v>92.7</v>
          </cell>
          <cell r="G1697" t="str">
            <v/>
          </cell>
          <cell r="H1697">
            <v>11.55</v>
          </cell>
          <cell r="I1697" t="str">
            <v/>
          </cell>
        </row>
        <row r="1698">
          <cell r="A1698">
            <v>28112820</v>
          </cell>
          <cell r="B1698" t="str">
            <v>HG</v>
          </cell>
          <cell r="C1698" t="str">
            <v/>
          </cell>
          <cell r="D1698" t="str">
            <v>Metal shower hose 1.25 m</v>
          </cell>
          <cell r="E1698" t="str">
            <v>Brushed Nickel</v>
          </cell>
          <cell r="F1698">
            <v>92.7</v>
          </cell>
          <cell r="G1698" t="str">
            <v/>
          </cell>
          <cell r="H1698" t="str">
            <v>11.55</v>
          </cell>
          <cell r="I1698" t="str">
            <v/>
          </cell>
        </row>
        <row r="1699">
          <cell r="A1699">
            <v>28116000</v>
          </cell>
          <cell r="B1699" t="str">
            <v>HG</v>
          </cell>
          <cell r="C1699" t="str">
            <v/>
          </cell>
          <cell r="D1699" t="str">
            <v>Metal shower hose 1.60 m</v>
          </cell>
          <cell r="E1699" t="str">
            <v>chrome</v>
          </cell>
          <cell r="F1699">
            <v>70.099999999999994</v>
          </cell>
          <cell r="G1699" t="str">
            <v/>
          </cell>
          <cell r="H1699" t="str">
            <v>11.55</v>
          </cell>
          <cell r="I1699" t="str">
            <v/>
          </cell>
        </row>
        <row r="1700">
          <cell r="A1700" t="str">
            <v>28116XXX</v>
          </cell>
          <cell r="B1700" t="str">
            <v>HG</v>
          </cell>
          <cell r="C1700" t="str">
            <v/>
          </cell>
          <cell r="D1700" t="str">
            <v>Metal shower hose 1.60 m</v>
          </cell>
          <cell r="E1700" t="str">
            <v>Special Finishes</v>
          </cell>
          <cell r="F1700">
            <v>105.19999999999999</v>
          </cell>
          <cell r="G1700" t="str">
            <v/>
          </cell>
          <cell r="H1700">
            <v>11.55</v>
          </cell>
          <cell r="I1700" t="str">
            <v/>
          </cell>
        </row>
        <row r="1701">
          <cell r="A1701">
            <v>28116820</v>
          </cell>
          <cell r="B1701" t="str">
            <v>HG</v>
          </cell>
          <cell r="C1701" t="str">
            <v/>
          </cell>
          <cell r="D1701" t="str">
            <v>Metal shower hose 1.60 m</v>
          </cell>
          <cell r="E1701" t="str">
            <v>Brushed Nickel</v>
          </cell>
          <cell r="F1701">
            <v>105.2</v>
          </cell>
          <cell r="G1701" t="str">
            <v/>
          </cell>
          <cell r="H1701" t="str">
            <v>11.55</v>
          </cell>
          <cell r="I1701" t="str">
            <v/>
          </cell>
        </row>
        <row r="1702">
          <cell r="A1702">
            <v>28120000</v>
          </cell>
          <cell r="B1702" t="str">
            <v>HG</v>
          </cell>
          <cell r="C1702" t="str">
            <v/>
          </cell>
          <cell r="D1702" t="str">
            <v>Metal shower hose 2.00 m</v>
          </cell>
          <cell r="E1702" t="str">
            <v>chrome</v>
          </cell>
          <cell r="F1702">
            <v>77</v>
          </cell>
          <cell r="G1702" t="str">
            <v/>
          </cell>
          <cell r="H1702" t="str">
            <v>11.55</v>
          </cell>
          <cell r="I1702" t="str">
            <v/>
          </cell>
        </row>
        <row r="1703">
          <cell r="A1703" t="str">
            <v>28120XXX</v>
          </cell>
          <cell r="B1703" t="str">
            <v>HG</v>
          </cell>
          <cell r="C1703" t="str">
            <v/>
          </cell>
          <cell r="D1703" t="str">
            <v>Metal shower hose 2.00 m</v>
          </cell>
          <cell r="E1703" t="str">
            <v>Special Finishes</v>
          </cell>
          <cell r="F1703">
            <v>115.5</v>
          </cell>
          <cell r="G1703" t="str">
            <v/>
          </cell>
          <cell r="H1703">
            <v>11.55</v>
          </cell>
          <cell r="I1703" t="str">
            <v/>
          </cell>
        </row>
        <row r="1704">
          <cell r="A1704">
            <v>28120820</v>
          </cell>
          <cell r="B1704" t="str">
            <v>HG</v>
          </cell>
          <cell r="C1704" t="str">
            <v/>
          </cell>
          <cell r="D1704" t="str">
            <v>Metal shower hose 2.00 m</v>
          </cell>
          <cell r="E1704" t="str">
            <v>Brushed Nickel</v>
          </cell>
          <cell r="F1704">
            <v>115.5</v>
          </cell>
          <cell r="G1704" t="str">
            <v/>
          </cell>
          <cell r="H1704" t="str">
            <v>11.55</v>
          </cell>
          <cell r="I1704" t="str">
            <v/>
          </cell>
        </row>
        <row r="1705">
          <cell r="A1705">
            <v>28127000</v>
          </cell>
          <cell r="B1705" t="str">
            <v>AX</v>
          </cell>
          <cell r="C1705" t="str">
            <v/>
          </cell>
          <cell r="D1705" t="str">
            <v>Shower hose 1.25 m with volume control</v>
          </cell>
          <cell r="E1705" t="str">
            <v>chrome</v>
          </cell>
          <cell r="F1705">
            <v>52</v>
          </cell>
          <cell r="I1705" t="str">
            <v>Available from October 2017</v>
          </cell>
        </row>
        <row r="1706">
          <cell r="A1706" t="str">
            <v>28127XXX</v>
          </cell>
          <cell r="B1706" t="str">
            <v>AX</v>
          </cell>
          <cell r="D1706" t="str">
            <v>Shower hose 1.25 m with volume control</v>
          </cell>
          <cell r="E1706" t="str">
            <v>Special Finishes</v>
          </cell>
          <cell r="F1706">
            <v>78</v>
          </cell>
          <cell r="I1706" t="str">
            <v>Available from October 2017</v>
          </cell>
        </row>
        <row r="1707">
          <cell r="A1707">
            <v>28128000</v>
          </cell>
          <cell r="B1707" t="str">
            <v>AX</v>
          </cell>
          <cell r="D1707" t="str">
            <v>Shower hose 1.60 m with volume control</v>
          </cell>
          <cell r="E1707" t="str">
            <v>chrome</v>
          </cell>
          <cell r="F1707">
            <v>54</v>
          </cell>
          <cell r="I1707" t="str">
            <v>Available from October 2017</v>
          </cell>
        </row>
        <row r="1708">
          <cell r="A1708" t="str">
            <v>28128XXX</v>
          </cell>
          <cell r="B1708" t="str">
            <v>AX</v>
          </cell>
          <cell r="D1708" t="str">
            <v>Shower hose 1.60 m with volume control</v>
          </cell>
          <cell r="E1708" t="str">
            <v>Special Finishes</v>
          </cell>
          <cell r="F1708">
            <v>81</v>
          </cell>
          <cell r="I1708" t="str">
            <v>Available from October 2017</v>
          </cell>
        </row>
        <row r="1709">
          <cell r="A1709">
            <v>28132000</v>
          </cell>
          <cell r="B1709" t="str">
            <v>HG</v>
          </cell>
          <cell r="C1709" t="str">
            <v>Sensoflex</v>
          </cell>
          <cell r="D1709" t="str">
            <v>Sensoflex metal shower hose 1.25 m</v>
          </cell>
          <cell r="E1709" t="str">
            <v>chrome</v>
          </cell>
          <cell r="F1709">
            <v>36.5</v>
          </cell>
          <cell r="G1709" t="str">
            <v>3.2</v>
          </cell>
          <cell r="H1709" t="str">
            <v>10.11</v>
          </cell>
          <cell r="I1709" t="str">
            <v/>
          </cell>
        </row>
        <row r="1710">
          <cell r="A1710">
            <v>28134000</v>
          </cell>
          <cell r="B1710" t="str">
            <v>HG</v>
          </cell>
          <cell r="C1710" t="str">
            <v>Sensoflex</v>
          </cell>
          <cell r="D1710" t="str">
            <v>Sensoflex metal shower hose 2.00 m</v>
          </cell>
          <cell r="E1710" t="str">
            <v>chrome</v>
          </cell>
          <cell r="F1710">
            <v>39.800000000000004</v>
          </cell>
          <cell r="G1710" t="str">
            <v>3.2</v>
          </cell>
          <cell r="H1710" t="str">
            <v/>
          </cell>
          <cell r="I1710" t="str">
            <v/>
          </cell>
        </row>
        <row r="1711">
          <cell r="A1711">
            <v>28136000</v>
          </cell>
          <cell r="B1711" t="str">
            <v>HG</v>
          </cell>
          <cell r="C1711" t="str">
            <v/>
          </cell>
          <cell r="D1711" t="str">
            <v>Sensoflex metal shower hose 1.60 m</v>
          </cell>
          <cell r="E1711" t="str">
            <v>chrome</v>
          </cell>
          <cell r="F1711">
            <v>37.300000000000004</v>
          </cell>
          <cell r="G1711" t="str">
            <v>3.2</v>
          </cell>
          <cell r="H1711" t="str">
            <v/>
          </cell>
          <cell r="I1711" t="str">
            <v/>
          </cell>
        </row>
        <row r="1712">
          <cell r="A1712">
            <v>28167000</v>
          </cell>
          <cell r="B1712" t="str">
            <v>HG</v>
          </cell>
          <cell r="C1712" t="str">
            <v>Comfortflex</v>
          </cell>
          <cell r="D1712" t="str">
            <v>Comfortflex shower hose 1.25 m</v>
          </cell>
          <cell r="E1712" t="str">
            <v>chrome</v>
          </cell>
          <cell r="F1712">
            <v>16.8</v>
          </cell>
          <cell r="G1712" t="str">
            <v>3.2</v>
          </cell>
          <cell r="H1712" t="str">
            <v/>
          </cell>
        </row>
        <row r="1713">
          <cell r="A1713">
            <v>28168000</v>
          </cell>
          <cell r="B1713" t="str">
            <v>HG</v>
          </cell>
          <cell r="C1713" t="str">
            <v>Comfortflex</v>
          </cell>
          <cell r="D1713" t="str">
            <v>Comfortflex shower hose 1.60 m</v>
          </cell>
          <cell r="E1713" t="str">
            <v>chrome</v>
          </cell>
          <cell r="F1713">
            <v>17.5</v>
          </cell>
          <cell r="G1713" t="str">
            <v>3.2</v>
          </cell>
          <cell r="H1713" t="str">
            <v/>
          </cell>
        </row>
        <row r="1714">
          <cell r="A1714">
            <v>28169000</v>
          </cell>
          <cell r="B1714" t="str">
            <v>HG</v>
          </cell>
          <cell r="C1714" t="str">
            <v>Comfortflex</v>
          </cell>
          <cell r="D1714" t="str">
            <v>Comfortflex shower hose 2.00 m</v>
          </cell>
          <cell r="E1714" t="str">
            <v>chrome</v>
          </cell>
          <cell r="F1714">
            <v>22</v>
          </cell>
          <cell r="G1714" t="str">
            <v>3.2</v>
          </cell>
          <cell r="H1714" t="str">
            <v/>
          </cell>
        </row>
        <row r="1715">
          <cell r="A1715">
            <v>28188000</v>
          </cell>
          <cell r="B1715" t="str">
            <v>HG</v>
          </cell>
          <cell r="C1715" t="str">
            <v>Isiflex</v>
          </cell>
          <cell r="D1715" t="str">
            <v>Isiflex shower hose 2.00 m EcoSmart</v>
          </cell>
          <cell r="E1715" t="str">
            <v>chrome</v>
          </cell>
          <cell r="F1715">
            <v>30.9</v>
          </cell>
          <cell r="G1715" t="str">
            <v/>
          </cell>
          <cell r="H1715" t="str">
            <v/>
          </cell>
          <cell r="I1715" t="str">
            <v>Phasing out 31 December 2017</v>
          </cell>
        </row>
        <row r="1716">
          <cell r="A1716">
            <v>28195002</v>
          </cell>
          <cell r="B1716" t="str">
            <v>HG</v>
          </cell>
          <cell r="C1716" t="str">
            <v>Metaflex</v>
          </cell>
          <cell r="D1716" t="str">
            <v>Metaflex shower hose 1.50 m EcoSmart</v>
          </cell>
          <cell r="E1716" t="str">
            <v>chrome</v>
          </cell>
          <cell r="F1716">
            <v>15.5</v>
          </cell>
          <cell r="G1716" t="str">
            <v/>
          </cell>
          <cell r="H1716" t="str">
            <v/>
          </cell>
          <cell r="I1716" t="str">
            <v>Phasing out 31 December 2017</v>
          </cell>
        </row>
        <row r="1717">
          <cell r="A1717">
            <v>28196002</v>
          </cell>
          <cell r="B1717" t="str">
            <v>HG</v>
          </cell>
          <cell r="C1717" t="str">
            <v>Metaflex</v>
          </cell>
          <cell r="D1717" t="str">
            <v>Metaflex shower hose 1.75 m EcoSmart</v>
          </cell>
          <cell r="E1717" t="str">
            <v>chrome</v>
          </cell>
          <cell r="F1717">
            <v>17.900000000000002</v>
          </cell>
          <cell r="G1717" t="str">
            <v/>
          </cell>
          <cell r="H1717" t="str">
            <v/>
          </cell>
          <cell r="I1717" t="str">
            <v>Phasing out 31 December 2017</v>
          </cell>
        </row>
        <row r="1718">
          <cell r="A1718">
            <v>28197002</v>
          </cell>
          <cell r="B1718" t="str">
            <v>HG</v>
          </cell>
          <cell r="C1718" t="str">
            <v>Metaflex</v>
          </cell>
          <cell r="D1718" t="str">
            <v>Metaflex shower hose 2.00 m EcoSmart</v>
          </cell>
          <cell r="E1718" t="str">
            <v>chrome</v>
          </cell>
          <cell r="F1718">
            <v>20.200000000000003</v>
          </cell>
          <cell r="G1718" t="str">
            <v/>
          </cell>
          <cell r="H1718" t="str">
            <v/>
          </cell>
          <cell r="I1718" t="str">
            <v>Phasing out 31 December 2017</v>
          </cell>
        </row>
        <row r="1719">
          <cell r="A1719">
            <v>28198002</v>
          </cell>
          <cell r="B1719" t="str">
            <v>HG</v>
          </cell>
          <cell r="C1719" t="str">
            <v/>
          </cell>
          <cell r="D1719" t="str">
            <v>Metaflex EcoSmart Shower Hose 1.25 m</v>
          </cell>
          <cell r="E1719" t="str">
            <v>chrome</v>
          </cell>
          <cell r="F1719">
            <v>14.4</v>
          </cell>
          <cell r="G1719" t="str">
            <v/>
          </cell>
          <cell r="H1719" t="str">
            <v/>
          </cell>
          <cell r="I1719" t="str">
            <v>Phasing out 31 December 2017</v>
          </cell>
        </row>
        <row r="1720">
          <cell r="A1720">
            <v>28199002</v>
          </cell>
          <cell r="B1720" t="str">
            <v>HG</v>
          </cell>
          <cell r="C1720" t="str">
            <v/>
          </cell>
          <cell r="D1720" t="str">
            <v>Metaflex shower hose 1.60 m EcoSmart</v>
          </cell>
          <cell r="E1720" t="str">
            <v>chrome</v>
          </cell>
          <cell r="F1720">
            <v>16.600000000000001</v>
          </cell>
          <cell r="G1720" t="str">
            <v/>
          </cell>
          <cell r="H1720" t="str">
            <v/>
          </cell>
          <cell r="I1720" t="str">
            <v>Phasing out 31 December 2017</v>
          </cell>
        </row>
        <row r="1721">
          <cell r="A1721">
            <v>28248000</v>
          </cell>
          <cell r="B1721" t="str">
            <v>HG</v>
          </cell>
          <cell r="C1721" t="str">
            <v/>
          </cell>
          <cell r="D1721" t="str">
            <v>Isiflex shower hose 1.60 m with volume control</v>
          </cell>
          <cell r="E1721" t="str">
            <v>chrome</v>
          </cell>
          <cell r="F1721">
            <v>45</v>
          </cell>
          <cell r="I1721" t="str">
            <v>Available from July 2017</v>
          </cell>
        </row>
        <row r="1722">
          <cell r="A1722">
            <v>28249000</v>
          </cell>
          <cell r="B1722" t="str">
            <v>HG</v>
          </cell>
          <cell r="C1722" t="str">
            <v/>
          </cell>
          <cell r="D1722" t="str">
            <v>Isiflex shower hose 1.25 m with volume control</v>
          </cell>
          <cell r="E1722" t="str">
            <v>chrome</v>
          </cell>
          <cell r="F1722">
            <v>43</v>
          </cell>
          <cell r="I1722" t="str">
            <v>Available from July 2017</v>
          </cell>
        </row>
        <row r="1723">
          <cell r="A1723">
            <v>28262000</v>
          </cell>
          <cell r="B1723" t="str">
            <v>HG</v>
          </cell>
          <cell r="C1723" t="str">
            <v>Metaflex</v>
          </cell>
          <cell r="D1723" t="str">
            <v>Metaflex shower hose 1.25 m</v>
          </cell>
          <cell r="E1723" t="str">
            <v>chrome</v>
          </cell>
          <cell r="F1723">
            <v>13.5</v>
          </cell>
          <cell r="G1723" t="str">
            <v>3.2</v>
          </cell>
          <cell r="H1723" t="str">
            <v/>
          </cell>
          <cell r="I1723" t="str">
            <v/>
          </cell>
        </row>
        <row r="1724">
          <cell r="A1724">
            <v>28264000</v>
          </cell>
          <cell r="B1724" t="str">
            <v>HG</v>
          </cell>
          <cell r="C1724" t="str">
            <v>Metaflex</v>
          </cell>
          <cell r="D1724" t="str">
            <v>Metaflex shower hose 2.00 m</v>
          </cell>
          <cell r="E1724" t="str">
            <v>chrome</v>
          </cell>
          <cell r="F1724">
            <v>19.100000000000001</v>
          </cell>
          <cell r="G1724" t="str">
            <v>3.2</v>
          </cell>
          <cell r="H1724" t="str">
            <v/>
          </cell>
          <cell r="I1724" t="str">
            <v/>
          </cell>
        </row>
        <row r="1725">
          <cell r="A1725">
            <v>28266000</v>
          </cell>
          <cell r="B1725" t="str">
            <v>HG</v>
          </cell>
          <cell r="C1725" t="str">
            <v/>
          </cell>
          <cell r="D1725" t="str">
            <v>Metaflex shower hose 1.60 m</v>
          </cell>
          <cell r="E1725" t="str">
            <v>chrome</v>
          </cell>
          <cell r="F1725">
            <v>14.6</v>
          </cell>
          <cell r="G1725" t="str">
            <v>3.2</v>
          </cell>
          <cell r="H1725" t="str">
            <v/>
          </cell>
          <cell r="I1725" t="str">
            <v/>
          </cell>
        </row>
        <row r="1726">
          <cell r="A1726">
            <v>28270000</v>
          </cell>
          <cell r="B1726" t="str">
            <v>HG</v>
          </cell>
          <cell r="C1726" t="str">
            <v/>
          </cell>
          <cell r="D1726" t="str">
            <v>Isiflex shower hose 1.25 m EcoSmart</v>
          </cell>
          <cell r="E1726" t="str">
            <v>chrome</v>
          </cell>
          <cell r="F1726">
            <v>25</v>
          </cell>
          <cell r="G1726" t="str">
            <v/>
          </cell>
          <cell r="H1726" t="str">
            <v/>
          </cell>
          <cell r="I1726" t="str">
            <v>Phasing out 31 December 2017</v>
          </cell>
        </row>
        <row r="1727">
          <cell r="A1727">
            <v>28271000</v>
          </cell>
          <cell r="B1727" t="str">
            <v>HG</v>
          </cell>
          <cell r="C1727" t="str">
            <v/>
          </cell>
          <cell r="D1727" t="str">
            <v>Isiflex shower hose 1.60 m EcoSmart</v>
          </cell>
          <cell r="E1727" t="str">
            <v>chrome</v>
          </cell>
          <cell r="F1727">
            <v>27.3</v>
          </cell>
          <cell r="G1727" t="str">
            <v/>
          </cell>
          <cell r="H1727" t="str">
            <v/>
          </cell>
          <cell r="I1727" t="str">
            <v>Phasing out 31 December 2017</v>
          </cell>
        </row>
        <row r="1728">
          <cell r="A1728">
            <v>28272000</v>
          </cell>
          <cell r="B1728" t="str">
            <v>HG</v>
          </cell>
          <cell r="C1728" t="str">
            <v/>
          </cell>
          <cell r="D1728" t="str">
            <v>Isiflex shower hose 1.25 m</v>
          </cell>
          <cell r="E1728" t="str">
            <v>chrome</v>
          </cell>
          <cell r="F1728">
            <v>24.900000000000002</v>
          </cell>
          <cell r="G1728" t="str">
            <v>3.2</v>
          </cell>
          <cell r="H1728" t="str">
            <v>11.54</v>
          </cell>
          <cell r="I1728" t="str">
            <v/>
          </cell>
        </row>
        <row r="1729">
          <cell r="A1729" t="str">
            <v>28272XXX</v>
          </cell>
          <cell r="B1729" t="str">
            <v>HG</v>
          </cell>
          <cell r="C1729" t="str">
            <v/>
          </cell>
          <cell r="D1729" t="str">
            <v>Isiflex shower hose 1.25 m</v>
          </cell>
          <cell r="E1729" t="str">
            <v>Special Finishes</v>
          </cell>
          <cell r="F1729">
            <v>37.4</v>
          </cell>
          <cell r="G1729" t="str">
            <v/>
          </cell>
          <cell r="H1729">
            <v>11.54</v>
          </cell>
          <cell r="I1729" t="str">
            <v/>
          </cell>
        </row>
        <row r="1730">
          <cell r="A1730">
            <v>28272450</v>
          </cell>
          <cell r="B1730" t="str">
            <v>HG</v>
          </cell>
          <cell r="C1730" t="str">
            <v/>
          </cell>
          <cell r="D1730" t="str">
            <v>Isiflex shower hose 1.25 m</v>
          </cell>
          <cell r="E1730" t="str">
            <v>white</v>
          </cell>
          <cell r="F1730">
            <v>30.700000000000003</v>
          </cell>
          <cell r="G1730" t="str">
            <v>3.2</v>
          </cell>
          <cell r="H1730" t="str">
            <v>4.17</v>
          </cell>
          <cell r="I1730" t="str">
            <v/>
          </cell>
        </row>
        <row r="1731">
          <cell r="A1731">
            <v>28274000</v>
          </cell>
          <cell r="B1731" t="str">
            <v>HG</v>
          </cell>
          <cell r="C1731" t="str">
            <v>Isiflex</v>
          </cell>
          <cell r="D1731" t="str">
            <v>Isiflex shower hose 2.00 m</v>
          </cell>
          <cell r="E1731" t="str">
            <v>chrome</v>
          </cell>
          <cell r="F1731">
            <v>28.400000000000002</v>
          </cell>
          <cell r="G1731" t="str">
            <v>3.2</v>
          </cell>
          <cell r="H1731" t="str">
            <v>11.54</v>
          </cell>
          <cell r="I1731" t="str">
            <v/>
          </cell>
        </row>
        <row r="1732">
          <cell r="A1732" t="str">
            <v>28274XXX</v>
          </cell>
          <cell r="B1732" t="str">
            <v>HG</v>
          </cell>
          <cell r="C1732" t="str">
            <v>Isiflex</v>
          </cell>
          <cell r="D1732" t="str">
            <v>Isiflex shower hose 2.00 m</v>
          </cell>
          <cell r="E1732" t="str">
            <v>Special Finishes</v>
          </cell>
          <cell r="F1732">
            <v>42.6</v>
          </cell>
          <cell r="G1732" t="str">
            <v/>
          </cell>
          <cell r="H1732">
            <v>11.54</v>
          </cell>
          <cell r="I1732" t="str">
            <v/>
          </cell>
        </row>
        <row r="1733">
          <cell r="A1733">
            <v>28276000</v>
          </cell>
          <cell r="B1733" t="str">
            <v>HG</v>
          </cell>
          <cell r="C1733" t="str">
            <v/>
          </cell>
          <cell r="D1733" t="str">
            <v>Isiflex shower hose 1.60 m</v>
          </cell>
          <cell r="E1733" t="str">
            <v>chrome</v>
          </cell>
          <cell r="F1733">
            <v>26.5</v>
          </cell>
          <cell r="G1733" t="str">
            <v>18.2</v>
          </cell>
          <cell r="H1733" t="str">
            <v>11.54</v>
          </cell>
          <cell r="I1733" t="str">
            <v/>
          </cell>
        </row>
        <row r="1734">
          <cell r="A1734" t="str">
            <v>28276XXX</v>
          </cell>
          <cell r="B1734" t="str">
            <v>HG</v>
          </cell>
          <cell r="C1734" t="str">
            <v/>
          </cell>
          <cell r="D1734" t="str">
            <v>Isiflex shower hose 1.60 m</v>
          </cell>
          <cell r="E1734" t="str">
            <v>Special Finishes</v>
          </cell>
          <cell r="F1734">
            <v>39.800000000000004</v>
          </cell>
          <cell r="G1734" t="str">
            <v/>
          </cell>
          <cell r="H1734">
            <v>11.54</v>
          </cell>
          <cell r="I1734" t="str">
            <v>Not available in polished black chrome</v>
          </cell>
        </row>
        <row r="1735">
          <cell r="A1735">
            <v>28276450</v>
          </cell>
          <cell r="B1735" t="str">
            <v>HG</v>
          </cell>
          <cell r="C1735" t="str">
            <v/>
          </cell>
          <cell r="D1735" t="str">
            <v>Isiflex shower hose 1.60 m</v>
          </cell>
          <cell r="E1735" t="str">
            <v>white</v>
          </cell>
          <cell r="F1735">
            <v>33</v>
          </cell>
          <cell r="G1735" t="str">
            <v>18.2</v>
          </cell>
          <cell r="H1735" t="str">
            <v/>
          </cell>
          <cell r="I1735" t="str">
            <v/>
          </cell>
        </row>
        <row r="1736">
          <cell r="A1736">
            <v>28276800</v>
          </cell>
          <cell r="B1736" t="str">
            <v>HG</v>
          </cell>
          <cell r="C1736" t="str">
            <v/>
          </cell>
          <cell r="D1736" t="str">
            <v>Isiflex shower hose 1.60 m</v>
          </cell>
          <cell r="E1736" t="str">
            <v>Stainless Steel Optic</v>
          </cell>
          <cell r="F1736">
            <v>37.4</v>
          </cell>
          <cell r="G1736" t="str">
            <v>18.2</v>
          </cell>
          <cell r="H1736" t="str">
            <v/>
          </cell>
          <cell r="I1736" t="str">
            <v/>
          </cell>
        </row>
        <row r="1737">
          <cell r="A1737">
            <v>28282000</v>
          </cell>
          <cell r="B1737" t="str">
            <v>AX</v>
          </cell>
          <cell r="C1737" t="str">
            <v>Axor Starck</v>
          </cell>
          <cell r="D1737" t="str">
            <v>Metal effect shower hose 1.25 m</v>
          </cell>
          <cell r="E1737" t="str">
            <v>chrome</v>
          </cell>
          <cell r="F1737">
            <v>45.6</v>
          </cell>
          <cell r="G1737" t="str">
            <v/>
          </cell>
          <cell r="H1737" t="str">
            <v>11.54</v>
          </cell>
          <cell r="I1737" t="str">
            <v/>
          </cell>
        </row>
        <row r="1738">
          <cell r="A1738" t="str">
            <v>28282XXX</v>
          </cell>
          <cell r="B1738" t="str">
            <v>AX</v>
          </cell>
          <cell r="C1738" t="str">
            <v>Axor Starck</v>
          </cell>
          <cell r="D1738" t="str">
            <v>Metal effect shower hose 1.25 m</v>
          </cell>
          <cell r="E1738" t="str">
            <v>Special Finishes</v>
          </cell>
          <cell r="F1738">
            <v>68.400000000000006</v>
          </cell>
          <cell r="G1738" t="str">
            <v/>
          </cell>
          <cell r="H1738">
            <v>11.54</v>
          </cell>
          <cell r="I1738" t="str">
            <v/>
          </cell>
        </row>
        <row r="1739">
          <cell r="A1739">
            <v>28284000</v>
          </cell>
          <cell r="B1739" t="str">
            <v>AX</v>
          </cell>
          <cell r="C1739" t="str">
            <v>Axor Starck</v>
          </cell>
          <cell r="D1739" t="str">
            <v>Metal effect shower hose 2.00 m</v>
          </cell>
          <cell r="E1739" t="str">
            <v>chrome</v>
          </cell>
          <cell r="F1739">
            <v>54.6</v>
          </cell>
          <cell r="G1739" t="str">
            <v/>
          </cell>
          <cell r="H1739" t="str">
            <v>11.44</v>
          </cell>
          <cell r="I1739" t="str">
            <v/>
          </cell>
        </row>
        <row r="1740">
          <cell r="A1740" t="str">
            <v>28284XXX</v>
          </cell>
          <cell r="B1740" t="str">
            <v>AX</v>
          </cell>
          <cell r="C1740" t="str">
            <v>Axor Starck</v>
          </cell>
          <cell r="D1740" t="str">
            <v>Metal effect shower hose 2.00 m</v>
          </cell>
          <cell r="E1740" t="str">
            <v>Special Finishes</v>
          </cell>
          <cell r="F1740">
            <v>81.900000000000006</v>
          </cell>
          <cell r="G1740" t="str">
            <v/>
          </cell>
          <cell r="H1740">
            <v>11.44</v>
          </cell>
          <cell r="I1740" t="str">
            <v/>
          </cell>
        </row>
        <row r="1741">
          <cell r="A1741">
            <v>28286000</v>
          </cell>
          <cell r="B1741" t="str">
            <v>AX</v>
          </cell>
          <cell r="C1741" t="str">
            <v>Axor Starck</v>
          </cell>
          <cell r="D1741" t="str">
            <v>Metal effect shower hose 1.60 m</v>
          </cell>
          <cell r="E1741" t="str">
            <v>chrome</v>
          </cell>
          <cell r="F1741">
            <v>50.1</v>
          </cell>
          <cell r="G1741" t="str">
            <v/>
          </cell>
          <cell r="H1741" t="str">
            <v>11.44</v>
          </cell>
          <cell r="I1741" t="str">
            <v/>
          </cell>
        </row>
        <row r="1742">
          <cell r="A1742" t="str">
            <v>28286XXX</v>
          </cell>
          <cell r="B1742" t="str">
            <v>AX</v>
          </cell>
          <cell r="C1742" t="str">
            <v>Axor Starck</v>
          </cell>
          <cell r="D1742" t="str">
            <v>Metal effect shower hose 1.60 m</v>
          </cell>
          <cell r="E1742" t="str">
            <v>Special Finishes</v>
          </cell>
          <cell r="F1742">
            <v>75.199999999999989</v>
          </cell>
          <cell r="G1742" t="str">
            <v/>
          </cell>
          <cell r="H1742">
            <v>11.44</v>
          </cell>
          <cell r="I1742" t="str">
            <v/>
          </cell>
        </row>
        <row r="1743">
          <cell r="A1743">
            <v>28307000</v>
          </cell>
          <cell r="B1743" t="str">
            <v>HG</v>
          </cell>
          <cell r="C1743" t="str">
            <v/>
          </cell>
          <cell r="D1743" t="str">
            <v>Rim mounted shower holder</v>
          </cell>
          <cell r="E1743" t="str">
            <v>chrome</v>
          </cell>
          <cell r="F1743">
            <v>94.3</v>
          </cell>
          <cell r="G1743" t="str">
            <v>18.21</v>
          </cell>
          <cell r="H1743" t="str">
            <v/>
          </cell>
          <cell r="I1743" t="str">
            <v/>
          </cell>
        </row>
        <row r="1744">
          <cell r="A1744">
            <v>28321000</v>
          </cell>
          <cell r="B1744" t="str">
            <v>HG</v>
          </cell>
          <cell r="C1744" t="str">
            <v/>
          </cell>
          <cell r="D1744" t="str">
            <v>Shower holder</v>
          </cell>
          <cell r="E1744" t="str">
            <v>chrome</v>
          </cell>
          <cell r="F1744">
            <v>19.600000000000001</v>
          </cell>
          <cell r="G1744" t="str">
            <v>2.42</v>
          </cell>
          <cell r="H1744" t="str">
            <v/>
          </cell>
          <cell r="I1744" t="str">
            <v/>
          </cell>
        </row>
        <row r="1745">
          <cell r="A1745">
            <v>28324000</v>
          </cell>
          <cell r="B1745" t="str">
            <v>HG</v>
          </cell>
          <cell r="C1745" t="str">
            <v/>
          </cell>
          <cell r="D1745" t="str">
            <v>Porter'Classic shower holder</v>
          </cell>
          <cell r="E1745" t="str">
            <v>chrome</v>
          </cell>
          <cell r="F1745">
            <v>26.1</v>
          </cell>
          <cell r="G1745" t="str">
            <v>2.42</v>
          </cell>
          <cell r="H1745" t="str">
            <v/>
          </cell>
          <cell r="I1745" t="str">
            <v/>
          </cell>
        </row>
        <row r="1746">
          <cell r="A1746" t="str">
            <v>28324XXX</v>
          </cell>
          <cell r="B1746" t="str">
            <v>HG</v>
          </cell>
          <cell r="D1746" t="str">
            <v>Porter'Classic shower holder</v>
          </cell>
          <cell r="E1746" t="str">
            <v>Special Finishes</v>
          </cell>
          <cell r="F1746">
            <v>39.200000000000003</v>
          </cell>
        </row>
        <row r="1747">
          <cell r="A1747">
            <v>28328000</v>
          </cell>
          <cell r="B1747" t="str">
            <v>HG</v>
          </cell>
          <cell r="C1747" t="str">
            <v>Vario</v>
          </cell>
          <cell r="D1747" t="str">
            <v>Porter Vario</v>
          </cell>
          <cell r="E1747" t="str">
            <v>chrome</v>
          </cell>
          <cell r="F1747">
            <v>32.300000000000004</v>
          </cell>
          <cell r="G1747" t="str">
            <v>2.42</v>
          </cell>
          <cell r="H1747" t="str">
            <v/>
          </cell>
          <cell r="I1747" t="str">
            <v/>
          </cell>
        </row>
        <row r="1748">
          <cell r="A1748">
            <v>28331000</v>
          </cell>
          <cell r="B1748" t="str">
            <v>HG</v>
          </cell>
          <cell r="C1748" t="str">
            <v/>
          </cell>
          <cell r="D1748" t="str">
            <v>Porter'S shower holder</v>
          </cell>
          <cell r="E1748" t="str">
            <v>chrome</v>
          </cell>
          <cell r="F1748">
            <v>22.400000000000002</v>
          </cell>
          <cell r="G1748" t="str">
            <v>2.41</v>
          </cell>
          <cell r="H1748" t="str">
            <v>11.51</v>
          </cell>
          <cell r="I1748" t="str">
            <v/>
          </cell>
        </row>
        <row r="1749">
          <cell r="A1749" t="str">
            <v>28331XXX</v>
          </cell>
          <cell r="B1749" t="str">
            <v>HG</v>
          </cell>
          <cell r="C1749" t="str">
            <v/>
          </cell>
          <cell r="D1749" t="str">
            <v>Porter'S shower holder</v>
          </cell>
          <cell r="E1749" t="str">
            <v>Special Finishes</v>
          </cell>
          <cell r="F1749">
            <v>33.6</v>
          </cell>
          <cell r="G1749" t="str">
            <v/>
          </cell>
          <cell r="H1749">
            <v>11.51</v>
          </cell>
          <cell r="I1749" t="str">
            <v/>
          </cell>
        </row>
        <row r="1750">
          <cell r="A1750">
            <v>28331800</v>
          </cell>
          <cell r="B1750" t="str">
            <v>HG</v>
          </cell>
          <cell r="C1750" t="str">
            <v/>
          </cell>
          <cell r="D1750" t="str">
            <v>Porter'S shower holder</v>
          </cell>
          <cell r="E1750" t="str">
            <v>Stainless Steel Optic</v>
          </cell>
          <cell r="F1750">
            <v>24.1</v>
          </cell>
          <cell r="G1750" t="str">
            <v/>
          </cell>
          <cell r="H1750" t="str">
            <v/>
          </cell>
          <cell r="I1750" t="str">
            <v/>
          </cell>
        </row>
        <row r="1751">
          <cell r="A1751">
            <v>28335000</v>
          </cell>
          <cell r="B1751" t="str">
            <v>HG</v>
          </cell>
          <cell r="C1751" t="str">
            <v/>
          </cell>
          <cell r="D1751" t="str">
            <v>Porter Reno</v>
          </cell>
          <cell r="E1751" t="str">
            <v>chrome</v>
          </cell>
          <cell r="F1751">
            <v>32.300000000000004</v>
          </cell>
          <cell r="G1751" t="str">
            <v>2.42</v>
          </cell>
          <cell r="H1751" t="str">
            <v/>
          </cell>
          <cell r="I1751" t="str">
            <v/>
          </cell>
        </row>
        <row r="1752">
          <cell r="A1752">
            <v>28346000</v>
          </cell>
          <cell r="B1752" t="str">
            <v>HG</v>
          </cell>
          <cell r="C1752" t="str">
            <v/>
          </cell>
          <cell r="D1752" t="str">
            <v>Quick-coupling set</v>
          </cell>
          <cell r="E1752" t="str">
            <v>chrome</v>
          </cell>
          <cell r="F1752">
            <v>21.6</v>
          </cell>
          <cell r="G1752" t="str">
            <v/>
          </cell>
          <cell r="H1752" t="str">
            <v/>
          </cell>
          <cell r="I1752" t="str">
            <v/>
          </cell>
        </row>
        <row r="1753">
          <cell r="A1753">
            <v>28380000</v>
          </cell>
          <cell r="B1753" t="str">
            <v>HG</v>
          </cell>
          <cell r="C1753" t="str">
            <v/>
          </cell>
          <cell r="D1753" t="str">
            <v>Secuflex rim mounted bath set</v>
          </cell>
          <cell r="E1753" t="str">
            <v>chrome</v>
          </cell>
          <cell r="F1753">
            <v>334.6</v>
          </cell>
          <cell r="G1753" t="str">
            <v>18.22</v>
          </cell>
          <cell r="H1753" t="str">
            <v>10.8</v>
          </cell>
          <cell r="I1753" t="str">
            <v/>
          </cell>
        </row>
        <row r="1754">
          <cell r="A1754" t="str">
            <v>28380XXX</v>
          </cell>
          <cell r="B1754" t="str">
            <v>HG</v>
          </cell>
          <cell r="C1754" t="str">
            <v/>
          </cell>
          <cell r="D1754" t="str">
            <v>Secuflex rim mounted bath set</v>
          </cell>
          <cell r="E1754" t="str">
            <v>Special Finishes</v>
          </cell>
          <cell r="F1754">
            <v>501.9</v>
          </cell>
          <cell r="G1754" t="str">
            <v/>
          </cell>
          <cell r="H1754">
            <v>10.8</v>
          </cell>
        </row>
        <row r="1755">
          <cell r="A1755">
            <v>28400000</v>
          </cell>
          <cell r="B1755" t="str">
            <v>HG</v>
          </cell>
          <cell r="C1755" t="str">
            <v>Raindance</v>
          </cell>
          <cell r="D1755" t="str">
            <v>Raindance Rainfall 240 Air 3jet overhead shower EcoSmart 9 l/min</v>
          </cell>
          <cell r="E1755" t="str">
            <v>chrome</v>
          </cell>
          <cell r="F1755">
            <v>2529.6</v>
          </cell>
          <cell r="G1755" t="str">
            <v>4.19</v>
          </cell>
          <cell r="H1755" t="str">
            <v/>
          </cell>
          <cell r="I1755" t="str">
            <v/>
          </cell>
        </row>
        <row r="1756">
          <cell r="A1756">
            <v>28403000</v>
          </cell>
          <cell r="B1756" t="str">
            <v>HG</v>
          </cell>
          <cell r="C1756" t="str">
            <v>Raindance</v>
          </cell>
          <cell r="D1756" t="str">
            <v>Raindance Rainmaker Ø 600 mm Air 3jet overhead shower without lighting set</v>
          </cell>
          <cell r="E1756" t="str">
            <v>chrome</v>
          </cell>
          <cell r="F1756">
            <v>4201.5</v>
          </cell>
          <cell r="G1756" t="str">
            <v>4.17</v>
          </cell>
          <cell r="H1756" t="str">
            <v/>
          </cell>
          <cell r="I1756" t="str">
            <v/>
          </cell>
        </row>
        <row r="1757">
          <cell r="A1757">
            <v>28404000</v>
          </cell>
          <cell r="B1757" t="str">
            <v>HG</v>
          </cell>
          <cell r="C1757" t="str">
            <v>Raindance</v>
          </cell>
          <cell r="D1757" t="str">
            <v>Raindance Rainmaker Ø 600 mm Air 3jet overhead shower with lighting set</v>
          </cell>
          <cell r="E1757" t="str">
            <v>chrome</v>
          </cell>
          <cell r="F1757">
            <v>4938.6000000000004</v>
          </cell>
          <cell r="G1757" t="str">
            <v>4.17</v>
          </cell>
          <cell r="H1757" t="str">
            <v/>
          </cell>
          <cell r="I1757" t="str">
            <v/>
          </cell>
        </row>
        <row r="1758">
          <cell r="A1758">
            <v>28406000</v>
          </cell>
          <cell r="B1758" t="str">
            <v>HG</v>
          </cell>
          <cell r="C1758" t="str">
            <v/>
          </cell>
          <cell r="D1758" t="str">
            <v>Interchangeable spray element for normal spray</v>
          </cell>
          <cell r="E1758" t="str">
            <v>chrome</v>
          </cell>
          <cell r="F1758">
            <v>13.9</v>
          </cell>
          <cell r="G1758" t="str">
            <v/>
          </cell>
          <cell r="H1758" t="str">
            <v/>
          </cell>
          <cell r="I1758" t="str">
            <v>Phasing out 31 December 2017</v>
          </cell>
        </row>
        <row r="1759">
          <cell r="A1759">
            <v>28408000</v>
          </cell>
          <cell r="B1759" t="str">
            <v>HG</v>
          </cell>
          <cell r="C1759" t="str">
            <v/>
          </cell>
          <cell r="D1759" t="str">
            <v>Interchangeable spray element for massage spray</v>
          </cell>
          <cell r="E1759" t="str">
            <v>chrome</v>
          </cell>
          <cell r="F1759">
            <v>13.9</v>
          </cell>
          <cell r="G1759" t="str">
            <v/>
          </cell>
          <cell r="H1759" t="str">
            <v/>
          </cell>
          <cell r="I1759" t="str">
            <v>Phasing out 31 December 2017</v>
          </cell>
        </row>
        <row r="1760">
          <cell r="A1760">
            <v>28409000</v>
          </cell>
          <cell r="B1760" t="str">
            <v>HG</v>
          </cell>
          <cell r="C1760" t="str">
            <v/>
          </cell>
          <cell r="D1760" t="str">
            <v>Interchangeable spray element for fog spray</v>
          </cell>
          <cell r="E1760" t="str">
            <v>chrome</v>
          </cell>
          <cell r="F1760">
            <v>13.9</v>
          </cell>
          <cell r="G1760" t="str">
            <v/>
          </cell>
          <cell r="H1760" t="str">
            <v/>
          </cell>
          <cell r="I1760" t="str">
            <v>Phasing out 31 December 2017</v>
          </cell>
        </row>
        <row r="1761">
          <cell r="A1761">
            <v>28410000</v>
          </cell>
          <cell r="B1761" t="str">
            <v>HG</v>
          </cell>
          <cell r="C1761" t="str">
            <v>Raindance</v>
          </cell>
          <cell r="D1761" t="str">
            <v>Raindance Rainfall 240 Air 3jet overhead shower with lighting</v>
          </cell>
          <cell r="E1761" t="str">
            <v>chrome</v>
          </cell>
          <cell r="F1761">
            <v>2655.2</v>
          </cell>
          <cell r="G1761" t="str">
            <v>4.19</v>
          </cell>
          <cell r="H1761" t="str">
            <v/>
          </cell>
          <cell r="I1761" t="str">
            <v/>
          </cell>
        </row>
        <row r="1762">
          <cell r="A1762">
            <v>28410400</v>
          </cell>
          <cell r="B1762" t="str">
            <v>HG</v>
          </cell>
          <cell r="C1762" t="str">
            <v>Raindance</v>
          </cell>
          <cell r="D1762" t="str">
            <v>Raindance Rainfall 240 Air 3jet overhead shower with lighting</v>
          </cell>
          <cell r="E1762" t="str">
            <v>white/chrome</v>
          </cell>
          <cell r="F1762">
            <v>2655.2</v>
          </cell>
          <cell r="G1762" t="str">
            <v>4.19</v>
          </cell>
          <cell r="H1762" t="str">
            <v/>
          </cell>
          <cell r="I1762" t="str">
            <v/>
          </cell>
        </row>
        <row r="1763">
          <cell r="A1763">
            <v>28411000</v>
          </cell>
          <cell r="B1763" t="str">
            <v>HG</v>
          </cell>
          <cell r="C1763" t="str">
            <v>Raindance</v>
          </cell>
          <cell r="D1763" t="str">
            <v>Raindance Rainfall 240 Air 3jet overhead shower</v>
          </cell>
          <cell r="E1763" t="str">
            <v>chrome</v>
          </cell>
          <cell r="F1763">
            <v>2529.6</v>
          </cell>
          <cell r="G1763" t="str">
            <v>4.19</v>
          </cell>
          <cell r="H1763" t="str">
            <v/>
          </cell>
          <cell r="I1763" t="str">
            <v/>
          </cell>
        </row>
        <row r="1764">
          <cell r="A1764">
            <v>28411400</v>
          </cell>
          <cell r="B1764" t="str">
            <v>HG</v>
          </cell>
          <cell r="C1764" t="str">
            <v>Raindance</v>
          </cell>
          <cell r="D1764" t="str">
            <v>Raindance Rainfall 240 Air 3jet overhead shower</v>
          </cell>
          <cell r="E1764" t="str">
            <v>white/chrome</v>
          </cell>
          <cell r="F1764">
            <v>2529.6</v>
          </cell>
          <cell r="G1764" t="str">
            <v>4.19</v>
          </cell>
          <cell r="H1764" t="str">
            <v/>
          </cell>
          <cell r="I1764" t="str">
            <v/>
          </cell>
        </row>
        <row r="1765">
          <cell r="A1765">
            <v>28412180</v>
          </cell>
          <cell r="B1765" t="str">
            <v>HG</v>
          </cell>
          <cell r="C1765" t="str">
            <v>Raindance</v>
          </cell>
          <cell r="D1765" t="str">
            <v>Basic set for Raindance Rainmaker Ø 600 mm Air 3jet overhead shower</v>
          </cell>
          <cell r="E1765" t="str">
            <v>n.a.</v>
          </cell>
          <cell r="F1765">
            <v>106.8</v>
          </cell>
          <cell r="G1765" t="str">
            <v>4.18</v>
          </cell>
          <cell r="H1765" t="str">
            <v/>
          </cell>
          <cell r="I1765" t="str">
            <v/>
          </cell>
        </row>
        <row r="1766">
          <cell r="A1766">
            <v>28414180</v>
          </cell>
          <cell r="B1766" t="str">
            <v>HG</v>
          </cell>
          <cell r="C1766" t="str">
            <v>Raindance</v>
          </cell>
          <cell r="D1766" t="str">
            <v>Basic set for Raindance Rainmaker 680 x 460 mm Air 3jet overhead shower</v>
          </cell>
          <cell r="E1766" t="str">
            <v>n.a.</v>
          </cell>
          <cell r="F1766">
            <v>111.89999999999999</v>
          </cell>
          <cell r="G1766" t="str">
            <v>4.16</v>
          </cell>
          <cell r="H1766" t="str">
            <v/>
          </cell>
          <cell r="I1766" t="str">
            <v/>
          </cell>
        </row>
        <row r="1767">
          <cell r="A1767">
            <v>28417000</v>
          </cell>
          <cell r="B1767" t="str">
            <v>HG</v>
          </cell>
          <cell r="C1767" t="str">
            <v>Raindance</v>
          </cell>
          <cell r="D1767" t="str">
            <v>Raindance Rainmaker 680 x 460 mm Air 3jet overhead shower without lighting</v>
          </cell>
          <cell r="E1767" t="str">
            <v>chrome</v>
          </cell>
          <cell r="F1767">
            <v>3804.7</v>
          </cell>
          <cell r="G1767" t="str">
            <v>4.16</v>
          </cell>
          <cell r="H1767" t="str">
            <v/>
          </cell>
          <cell r="I1767" t="str">
            <v/>
          </cell>
        </row>
        <row r="1768">
          <cell r="A1768">
            <v>28418000</v>
          </cell>
          <cell r="B1768" t="str">
            <v>HG</v>
          </cell>
          <cell r="C1768" t="str">
            <v>Raindance</v>
          </cell>
          <cell r="D1768" t="str">
            <v>Raindance Rainmaker 680 x 460 mm Air 3jet overhead shower with lighting</v>
          </cell>
          <cell r="E1768" t="str">
            <v>chrome</v>
          </cell>
          <cell r="F1768">
            <v>4536.9000000000005</v>
          </cell>
          <cell r="G1768" t="str">
            <v>4.16</v>
          </cell>
          <cell r="H1768" t="str">
            <v/>
          </cell>
          <cell r="I1768" t="str">
            <v/>
          </cell>
        </row>
        <row r="1769">
          <cell r="A1769">
            <v>28420000</v>
          </cell>
          <cell r="B1769" t="str">
            <v>HG</v>
          </cell>
          <cell r="C1769" t="str">
            <v>Raindance</v>
          </cell>
          <cell r="D1769" t="str">
            <v>Raindance Royale S 350 Air 1jet plate overhead shower</v>
          </cell>
          <cell r="E1769" t="str">
            <v>chrome</v>
          </cell>
          <cell r="F1769">
            <v>1641.1</v>
          </cell>
          <cell r="G1769" t="str">
            <v>4.23</v>
          </cell>
          <cell r="H1769" t="str">
            <v>11.38</v>
          </cell>
          <cell r="I1769" t="str">
            <v/>
          </cell>
        </row>
        <row r="1770">
          <cell r="A1770" t="str">
            <v>28420XXX</v>
          </cell>
          <cell r="B1770" t="str">
            <v>HG</v>
          </cell>
          <cell r="C1770" t="str">
            <v>Raindance</v>
          </cell>
          <cell r="D1770" t="str">
            <v>Raindance Royale S 350 Air 1jet plate overhead shower</v>
          </cell>
          <cell r="E1770" t="str">
            <v>Special Finishes</v>
          </cell>
          <cell r="F1770">
            <v>2461.6999999999998</v>
          </cell>
          <cell r="G1770" t="str">
            <v/>
          </cell>
          <cell r="H1770">
            <v>11.38</v>
          </cell>
          <cell r="I1770" t="str">
            <v>Not available in polished black chrome &amp; brushed black chrome</v>
          </cell>
        </row>
        <row r="1771">
          <cell r="A1771">
            <v>28423000</v>
          </cell>
          <cell r="B1771" t="str">
            <v>HG</v>
          </cell>
          <cell r="C1771" t="str">
            <v>Crometta 85</v>
          </cell>
          <cell r="D1771" t="str">
            <v>Crometta 85 Green 1jet overhead shower</v>
          </cell>
          <cell r="E1771" t="str">
            <v>chrome</v>
          </cell>
          <cell r="F1771">
            <v>39.6</v>
          </cell>
          <cell r="G1771" t="str">
            <v>4.31</v>
          </cell>
          <cell r="H1771" t="str">
            <v/>
          </cell>
          <cell r="I1771" t="str">
            <v/>
          </cell>
        </row>
        <row r="1772">
          <cell r="A1772">
            <v>28424000</v>
          </cell>
          <cell r="B1772" t="str">
            <v>HG</v>
          </cell>
          <cell r="C1772" t="str">
            <v>Crometta 85</v>
          </cell>
          <cell r="D1772" t="str">
            <v>Crometta 85 Variojet overhead shower</v>
          </cell>
          <cell r="E1772" t="str">
            <v>chrome</v>
          </cell>
          <cell r="F1772">
            <v>39.700000000000003</v>
          </cell>
          <cell r="G1772" t="str">
            <v>4.30</v>
          </cell>
          <cell r="H1772" t="str">
            <v/>
          </cell>
          <cell r="I1772" t="str">
            <v/>
          </cell>
        </row>
        <row r="1773">
          <cell r="A1773">
            <v>28425000</v>
          </cell>
          <cell r="B1773" t="str">
            <v>HG</v>
          </cell>
          <cell r="C1773" t="str">
            <v>Crometta 85</v>
          </cell>
          <cell r="D1773" t="str">
            <v>Crometta 85 Multi overhead shower</v>
          </cell>
          <cell r="E1773" t="str">
            <v>chrome</v>
          </cell>
          <cell r="F1773">
            <v>49.800000000000004</v>
          </cell>
          <cell r="G1773" t="str">
            <v>4.30</v>
          </cell>
          <cell r="H1773" t="str">
            <v/>
          </cell>
          <cell r="I1773" t="str">
            <v/>
          </cell>
        </row>
        <row r="1774">
          <cell r="A1774">
            <v>28430000</v>
          </cell>
          <cell r="B1774" t="str">
            <v>HG</v>
          </cell>
          <cell r="C1774" t="str">
            <v>PuraVida</v>
          </cell>
          <cell r="D1774" t="str">
            <v>PuraVida 100 1jet body shower</v>
          </cell>
          <cell r="E1774" t="str">
            <v>chrome</v>
          </cell>
          <cell r="F1774">
            <v>129.6</v>
          </cell>
          <cell r="G1774" t="str">
            <v>4.34</v>
          </cell>
          <cell r="H1774" t="str">
            <v/>
          </cell>
          <cell r="I1774" t="str">
            <v/>
          </cell>
        </row>
        <row r="1775">
          <cell r="A1775">
            <v>28430400</v>
          </cell>
          <cell r="B1775" t="str">
            <v>HG</v>
          </cell>
          <cell r="C1775" t="str">
            <v>PuraVida</v>
          </cell>
          <cell r="D1775" t="str">
            <v>PuraVida 100 1jet body shower</v>
          </cell>
          <cell r="E1775" t="str">
            <v>white/chrome</v>
          </cell>
          <cell r="F1775">
            <v>129.6</v>
          </cell>
          <cell r="G1775" t="str">
            <v>4.34</v>
          </cell>
          <cell r="H1775" t="str">
            <v/>
          </cell>
          <cell r="I1775" t="str">
            <v/>
          </cell>
        </row>
        <row r="1776">
          <cell r="A1776">
            <v>28433000</v>
          </cell>
          <cell r="B1776" t="str">
            <v>HG</v>
          </cell>
          <cell r="C1776" t="str">
            <v>Raindance</v>
          </cell>
          <cell r="D1776" t="str">
            <v>Raindance Rainfall 180 Air 2jet overhead shower</v>
          </cell>
          <cell r="E1776" t="str">
            <v>chrome</v>
          </cell>
          <cell r="F1776">
            <v>1203.3999999999999</v>
          </cell>
          <cell r="G1776" t="str">
            <v>4.20</v>
          </cell>
          <cell r="H1776" t="str">
            <v/>
          </cell>
          <cell r="I1776" t="str">
            <v/>
          </cell>
        </row>
        <row r="1777">
          <cell r="A1777">
            <v>28433400</v>
          </cell>
          <cell r="B1777" t="str">
            <v>HG</v>
          </cell>
          <cell r="C1777" t="str">
            <v>Raindance</v>
          </cell>
          <cell r="D1777" t="str">
            <v>Raindance Rainfall 180 Air 2jet overhead shower</v>
          </cell>
          <cell r="E1777" t="str">
            <v>white/chrome</v>
          </cell>
          <cell r="F1777">
            <v>1203.3999999999999</v>
          </cell>
          <cell r="G1777" t="str">
            <v>4.20</v>
          </cell>
          <cell r="H1777" t="str">
            <v/>
          </cell>
          <cell r="I1777" t="str">
            <v/>
          </cell>
        </row>
        <row r="1778">
          <cell r="A1778">
            <v>28443000</v>
          </cell>
          <cell r="B1778" t="str">
            <v>HG</v>
          </cell>
          <cell r="C1778" t="str">
            <v>Croma</v>
          </cell>
          <cell r="D1778" t="str">
            <v>Croma 3jet overhead shower</v>
          </cell>
          <cell r="E1778" t="str">
            <v>chrome</v>
          </cell>
          <cell r="F1778">
            <v>72.899999999999991</v>
          </cell>
          <cell r="G1778" t="str">
            <v/>
          </cell>
          <cell r="H1778" t="str">
            <v/>
          </cell>
          <cell r="I1778" t="str">
            <v>Phasing out 31 December 2017</v>
          </cell>
        </row>
        <row r="1779">
          <cell r="A1779">
            <v>28448000</v>
          </cell>
          <cell r="B1779" t="str">
            <v>HG</v>
          </cell>
          <cell r="C1779" t="str">
            <v>Croma</v>
          </cell>
          <cell r="D1779" t="str">
            <v>Croma 2jet overhead shower</v>
          </cell>
          <cell r="E1779" t="str">
            <v>chrome</v>
          </cell>
          <cell r="F1779">
            <v>55.9</v>
          </cell>
          <cell r="G1779" t="str">
            <v/>
          </cell>
          <cell r="H1779" t="str">
            <v/>
          </cell>
          <cell r="I1779" t="str">
            <v>Phasing out 31 December 2017</v>
          </cell>
        </row>
        <row r="1780">
          <cell r="A1780">
            <v>28450000</v>
          </cell>
          <cell r="B1780" t="str">
            <v>HG</v>
          </cell>
          <cell r="C1780" t="str">
            <v>Croma 100</v>
          </cell>
          <cell r="D1780" t="str">
            <v>Croma 160 1jet overhead shower EcoSmart 9 l/min</v>
          </cell>
          <cell r="E1780" t="str">
            <v>chrome</v>
          </cell>
          <cell r="F1780">
            <v>187.6</v>
          </cell>
          <cell r="G1780" t="str">
            <v/>
          </cell>
          <cell r="H1780" t="str">
            <v/>
          </cell>
          <cell r="I1780" t="str">
            <v>Phasing out 31 December 2017</v>
          </cell>
        </row>
        <row r="1781">
          <cell r="A1781">
            <v>28454000</v>
          </cell>
          <cell r="B1781" t="str">
            <v>HG</v>
          </cell>
          <cell r="C1781" t="str">
            <v/>
          </cell>
          <cell r="D1781" t="str">
            <v>Sliding Wall Flange</v>
          </cell>
          <cell r="E1781" t="str">
            <v>chrome</v>
          </cell>
          <cell r="F1781">
            <v>6.8</v>
          </cell>
          <cell r="G1781" t="str">
            <v/>
          </cell>
          <cell r="H1781" t="str">
            <v/>
          </cell>
          <cell r="I1781" t="str">
            <v>Phasing out 31 December 2017</v>
          </cell>
        </row>
        <row r="1782">
          <cell r="A1782">
            <v>28460000</v>
          </cell>
          <cell r="B1782" t="str">
            <v>HG</v>
          </cell>
          <cell r="C1782" t="str">
            <v>Croma 100</v>
          </cell>
          <cell r="D1782" t="str">
            <v>Croma 100 Multi overhead shower EcoSmart 9 l/min</v>
          </cell>
          <cell r="E1782" t="str">
            <v>chrome</v>
          </cell>
          <cell r="F1782">
            <v>74.899999999999991</v>
          </cell>
          <cell r="G1782" t="str">
            <v/>
          </cell>
          <cell r="H1782" t="str">
            <v/>
          </cell>
          <cell r="I1782" t="str">
            <v>Phasing out 31 December 2017</v>
          </cell>
        </row>
        <row r="1783">
          <cell r="A1783">
            <v>28462000</v>
          </cell>
          <cell r="B1783" t="str">
            <v>HG</v>
          </cell>
          <cell r="C1783" t="str">
            <v>Croma 100</v>
          </cell>
          <cell r="D1783" t="str">
            <v>Croma 100 Vario overhead shower EcoSmart 9 l/min</v>
          </cell>
          <cell r="E1783" t="str">
            <v>chrome</v>
          </cell>
          <cell r="F1783">
            <v>51.6</v>
          </cell>
          <cell r="G1783" t="str">
            <v>4.29</v>
          </cell>
          <cell r="H1783" t="str">
            <v/>
          </cell>
          <cell r="I1783" t="str">
            <v/>
          </cell>
        </row>
        <row r="1784">
          <cell r="A1784">
            <v>28464000</v>
          </cell>
          <cell r="B1784" t="str">
            <v>AX</v>
          </cell>
          <cell r="C1784" t="str">
            <v/>
          </cell>
          <cell r="D1784" t="str">
            <v>Body shower 1jet</v>
          </cell>
          <cell r="E1784" t="str">
            <v>chrome</v>
          </cell>
          <cell r="F1784">
            <v>102.6</v>
          </cell>
          <cell r="G1784" t="str">
            <v/>
          </cell>
          <cell r="H1784" t="str">
            <v>11.43</v>
          </cell>
          <cell r="I1784" t="str">
            <v/>
          </cell>
        </row>
        <row r="1785">
          <cell r="A1785" t="str">
            <v>28464XXX</v>
          </cell>
          <cell r="B1785" t="str">
            <v>AX</v>
          </cell>
          <cell r="C1785" t="str">
            <v/>
          </cell>
          <cell r="D1785" t="str">
            <v>Body shower 1jet</v>
          </cell>
          <cell r="E1785" t="str">
            <v>Special Finishes</v>
          </cell>
          <cell r="F1785">
            <v>153.9</v>
          </cell>
          <cell r="G1785" t="str">
            <v/>
          </cell>
          <cell r="H1785">
            <v>11.43</v>
          </cell>
          <cell r="I1785" t="str">
            <v/>
          </cell>
        </row>
        <row r="1786">
          <cell r="A1786">
            <v>28466000</v>
          </cell>
          <cell r="B1786" t="str">
            <v>HG</v>
          </cell>
          <cell r="C1786" t="str">
            <v/>
          </cell>
          <cell r="D1786" t="str">
            <v>Bodyvette 1jet body shower</v>
          </cell>
          <cell r="E1786" t="str">
            <v>chrome</v>
          </cell>
          <cell r="F1786">
            <v>99.699999999999989</v>
          </cell>
          <cell r="G1786" t="str">
            <v>4.34</v>
          </cell>
          <cell r="H1786" t="str">
            <v/>
          </cell>
          <cell r="I1786" t="str">
            <v/>
          </cell>
        </row>
        <row r="1787">
          <cell r="A1787">
            <v>28467000</v>
          </cell>
          <cell r="B1787" t="str">
            <v>HG</v>
          </cell>
          <cell r="C1787" t="str">
            <v/>
          </cell>
          <cell r="D1787" t="str">
            <v>Bodyvette stop 1jet body shower</v>
          </cell>
          <cell r="E1787" t="str">
            <v>chrome</v>
          </cell>
          <cell r="F1787">
            <v>110.6</v>
          </cell>
          <cell r="G1787" t="str">
            <v>4.34</v>
          </cell>
          <cell r="H1787" t="str">
            <v/>
          </cell>
          <cell r="I1787" t="str">
            <v/>
          </cell>
        </row>
        <row r="1788">
          <cell r="A1788">
            <v>28469000</v>
          </cell>
          <cell r="B1788" t="str">
            <v>AX</v>
          </cell>
          <cell r="C1788" t="str">
            <v/>
          </cell>
          <cell r="D1788" t="str">
            <v>Body shower 1jet</v>
          </cell>
          <cell r="E1788" t="str">
            <v>chrome</v>
          </cell>
          <cell r="F1788">
            <v>112.8</v>
          </cell>
          <cell r="G1788" t="str">
            <v/>
          </cell>
          <cell r="H1788" t="str">
            <v>11.44</v>
          </cell>
          <cell r="I1788" t="str">
            <v/>
          </cell>
        </row>
        <row r="1789">
          <cell r="A1789" t="str">
            <v>28469XXX</v>
          </cell>
          <cell r="B1789" t="str">
            <v>AX</v>
          </cell>
          <cell r="C1789" t="str">
            <v/>
          </cell>
          <cell r="D1789" t="str">
            <v>Body shower 1jet</v>
          </cell>
          <cell r="E1789" t="str">
            <v>Special Finishes</v>
          </cell>
          <cell r="F1789">
            <v>169.2</v>
          </cell>
          <cell r="G1789" t="str">
            <v/>
          </cell>
          <cell r="H1789">
            <v>11.44</v>
          </cell>
          <cell r="I1789" t="str">
            <v/>
          </cell>
        </row>
        <row r="1790">
          <cell r="A1790">
            <v>28470180</v>
          </cell>
          <cell r="B1790" t="str">
            <v>AX</v>
          </cell>
          <cell r="C1790" t="str">
            <v>Axor ShowerCollection</v>
          </cell>
          <cell r="D1790" t="str">
            <v>Installation part</v>
          </cell>
          <cell r="E1790" t="str">
            <v>n.a.</v>
          </cell>
          <cell r="F1790">
            <v>251.4</v>
          </cell>
          <cell r="G1790" t="str">
            <v/>
          </cell>
          <cell r="H1790" t="str">
            <v>4.16</v>
          </cell>
          <cell r="I1790" t="str">
            <v/>
          </cell>
        </row>
        <row r="1791">
          <cell r="A1791">
            <v>28474000</v>
          </cell>
          <cell r="B1791" t="str">
            <v>AX</v>
          </cell>
          <cell r="C1791" t="str">
            <v>Axor Carlton</v>
          </cell>
          <cell r="D1791" t="str">
            <v>Axor Carlton 240 1jet plate overhead shower</v>
          </cell>
          <cell r="E1791" t="str">
            <v>chrome</v>
          </cell>
          <cell r="F1791">
            <v>620</v>
          </cell>
          <cell r="G1791" t="str">
            <v/>
          </cell>
          <cell r="H1791" t="str">
            <v>11.39</v>
          </cell>
          <cell r="I1791" t="str">
            <v/>
          </cell>
        </row>
        <row r="1792">
          <cell r="A1792" t="str">
            <v>28474XXX</v>
          </cell>
          <cell r="B1792" t="str">
            <v>AX</v>
          </cell>
          <cell r="C1792" t="str">
            <v>Axor Carlton</v>
          </cell>
          <cell r="D1792" t="str">
            <v>Axor Carlton 240 1jet plate overhead shower</v>
          </cell>
          <cell r="E1792" t="str">
            <v>Special Finishes</v>
          </cell>
          <cell r="F1792">
            <v>930</v>
          </cell>
          <cell r="G1792" t="str">
            <v/>
          </cell>
          <cell r="H1792">
            <v>11.39</v>
          </cell>
          <cell r="I1792" t="str">
            <v/>
          </cell>
        </row>
        <row r="1793">
          <cell r="A1793">
            <v>28474820</v>
          </cell>
          <cell r="B1793" t="str">
            <v>AX</v>
          </cell>
          <cell r="C1793" t="str">
            <v>Axor Carlton</v>
          </cell>
          <cell r="D1793" t="str">
            <v>Axor Carlton 240 1jet plate overhead shower</v>
          </cell>
          <cell r="E1793" t="str">
            <v>Brushed Nickel</v>
          </cell>
          <cell r="F1793">
            <v>930</v>
          </cell>
          <cell r="G1793" t="str">
            <v/>
          </cell>
          <cell r="H1793" t="str">
            <v>11.39</v>
          </cell>
          <cell r="I1793" t="str">
            <v/>
          </cell>
        </row>
        <row r="1794">
          <cell r="A1794">
            <v>28477000</v>
          </cell>
          <cell r="B1794" t="str">
            <v>HG</v>
          </cell>
          <cell r="C1794" t="str">
            <v>Raindance</v>
          </cell>
          <cell r="D1794" t="str">
            <v>Raindance S 100 Air 1jet body shower</v>
          </cell>
          <cell r="E1794" t="str">
            <v>chrome</v>
          </cell>
          <cell r="F1794">
            <v>116.3</v>
          </cell>
          <cell r="G1794" t="str">
            <v>4.34</v>
          </cell>
          <cell r="H1794" t="str">
            <v/>
          </cell>
          <cell r="I1794" t="str">
            <v/>
          </cell>
        </row>
        <row r="1795">
          <cell r="A1795">
            <v>28484000</v>
          </cell>
          <cell r="B1795" t="str">
            <v>AX</v>
          </cell>
          <cell r="C1795" t="str">
            <v>Axor Starck</v>
          </cell>
          <cell r="D1795" t="str">
            <v>Axor Starck 180 1jet plate overhead shower</v>
          </cell>
          <cell r="E1795" t="str">
            <v>chrome</v>
          </cell>
          <cell r="F1795">
            <v>380.1</v>
          </cell>
          <cell r="G1795" t="str">
            <v/>
          </cell>
          <cell r="H1795" t="str">
            <v>11.37</v>
          </cell>
          <cell r="I1795" t="str">
            <v/>
          </cell>
        </row>
        <row r="1796">
          <cell r="A1796" t="str">
            <v>28484XXX</v>
          </cell>
          <cell r="B1796" t="str">
            <v>AX</v>
          </cell>
          <cell r="C1796" t="str">
            <v>Axor Starck</v>
          </cell>
          <cell r="D1796" t="str">
            <v>Axor Starck 180 1jet plate overhead shower</v>
          </cell>
          <cell r="E1796" t="str">
            <v>Special Finishes</v>
          </cell>
          <cell r="F1796">
            <v>570.20000000000005</v>
          </cell>
          <cell r="G1796" t="str">
            <v/>
          </cell>
          <cell r="H1796">
            <v>11.37</v>
          </cell>
          <cell r="I1796" t="str">
            <v/>
          </cell>
        </row>
        <row r="1797">
          <cell r="A1797">
            <v>28486180</v>
          </cell>
          <cell r="B1797" t="str">
            <v>AX</v>
          </cell>
          <cell r="C1797" t="str">
            <v>Axor ShowerCollection</v>
          </cell>
          <cell r="D1797" t="str">
            <v>Basic set for shower module for concealed installation 12 x 12</v>
          </cell>
          <cell r="E1797" t="str">
            <v>n.a.</v>
          </cell>
          <cell r="F1797">
            <v>122.8</v>
          </cell>
          <cell r="G1797" t="str">
            <v/>
          </cell>
          <cell r="H1797" t="str">
            <v>4.16</v>
          </cell>
          <cell r="I1797" t="str">
            <v/>
          </cell>
        </row>
        <row r="1798">
          <cell r="A1798">
            <v>28487000</v>
          </cell>
          <cell r="B1798" t="str">
            <v>AX</v>
          </cell>
          <cell r="C1798" t="str">
            <v>Axor Carlton</v>
          </cell>
          <cell r="D1798" t="str">
            <v>Axor Carlton 180 1jet plate overhead shower</v>
          </cell>
          <cell r="E1798" t="str">
            <v>chrome</v>
          </cell>
          <cell r="F1798">
            <v>438.1</v>
          </cell>
          <cell r="G1798" t="str">
            <v/>
          </cell>
          <cell r="H1798" t="str">
            <v>11.39</v>
          </cell>
          <cell r="I1798" t="str">
            <v/>
          </cell>
        </row>
        <row r="1799">
          <cell r="A1799" t="str">
            <v>28487XXX</v>
          </cell>
          <cell r="B1799" t="str">
            <v>AX</v>
          </cell>
          <cell r="C1799" t="str">
            <v>Axor Carlton</v>
          </cell>
          <cell r="D1799" t="str">
            <v>Axor Carlton 180 1jet plate overhead shower</v>
          </cell>
          <cell r="E1799" t="str">
            <v>Special Finishes</v>
          </cell>
          <cell r="F1799">
            <v>657.2</v>
          </cell>
          <cell r="G1799" t="str">
            <v/>
          </cell>
          <cell r="H1799">
            <v>11.39</v>
          </cell>
          <cell r="I1799" t="str">
            <v/>
          </cell>
        </row>
        <row r="1800">
          <cell r="A1800">
            <v>28487820</v>
          </cell>
          <cell r="B1800" t="str">
            <v>AX</v>
          </cell>
          <cell r="C1800" t="str">
            <v>Axor Carlton</v>
          </cell>
          <cell r="D1800" t="str">
            <v>Axor Carlton 180 1jet plate overhead shower</v>
          </cell>
          <cell r="E1800" t="str">
            <v>Brushed Nickel</v>
          </cell>
          <cell r="F1800">
            <v>657.2</v>
          </cell>
          <cell r="G1800" t="str">
            <v/>
          </cell>
          <cell r="H1800" t="str">
            <v>11.39</v>
          </cell>
          <cell r="I1800" t="str">
            <v/>
          </cell>
        </row>
        <row r="1801">
          <cell r="A1801">
            <v>28489000</v>
          </cell>
          <cell r="B1801" t="str">
            <v>AX</v>
          </cell>
          <cell r="C1801" t="str">
            <v>Axor Citterio</v>
          </cell>
          <cell r="D1801" t="str">
            <v>Axor Citterio 180 1jet overhead shower</v>
          </cell>
          <cell r="E1801" t="str">
            <v>chrome</v>
          </cell>
          <cell r="F1801">
            <v>511</v>
          </cell>
          <cell r="G1801" t="str">
            <v/>
          </cell>
          <cell r="H1801" t="str">
            <v>11.38</v>
          </cell>
          <cell r="I1801" t="str">
            <v/>
          </cell>
        </row>
        <row r="1802">
          <cell r="A1802" t="str">
            <v>28489XXX</v>
          </cell>
          <cell r="B1802" t="str">
            <v>AX</v>
          </cell>
          <cell r="C1802" t="str">
            <v>Axor Citterio</v>
          </cell>
          <cell r="D1802" t="str">
            <v>Axor Citterio 180 1jet overhead shower</v>
          </cell>
          <cell r="E1802" t="str">
            <v>Special Finishes</v>
          </cell>
          <cell r="F1802">
            <v>766.5</v>
          </cell>
          <cell r="G1802" t="str">
            <v/>
          </cell>
          <cell r="H1802">
            <v>11.38</v>
          </cell>
          <cell r="I1802" t="str">
            <v/>
          </cell>
        </row>
        <row r="1803">
          <cell r="A1803">
            <v>28491000</v>
          </cell>
          <cell r="B1803" t="str">
            <v>AX</v>
          </cell>
          <cell r="C1803" t="str">
            <v>Axor ShowerCollection</v>
          </cell>
          <cell r="D1803" t="str">
            <v>Shower module for concealed installation 12 x 12</v>
          </cell>
          <cell r="E1803" t="str">
            <v>chrome</v>
          </cell>
          <cell r="F1803">
            <v>375.90000000000003</v>
          </cell>
          <cell r="G1803" t="str">
            <v/>
          </cell>
          <cell r="H1803" t="str">
            <v>11.8</v>
          </cell>
          <cell r="I1803" t="str">
            <v/>
          </cell>
        </row>
        <row r="1804">
          <cell r="A1804" t="str">
            <v>28491XXX</v>
          </cell>
          <cell r="B1804" t="str">
            <v>AX</v>
          </cell>
          <cell r="C1804" t="str">
            <v>Axor ShowerCollection</v>
          </cell>
          <cell r="D1804" t="str">
            <v>Shower module for concealed installation 12 x 12</v>
          </cell>
          <cell r="E1804" t="str">
            <v>Special Finishes</v>
          </cell>
          <cell r="F1804">
            <v>563.9</v>
          </cell>
          <cell r="G1804" t="str">
            <v/>
          </cell>
          <cell r="H1804">
            <v>11.8</v>
          </cell>
          <cell r="I1804" t="str">
            <v/>
          </cell>
        </row>
        <row r="1805">
          <cell r="A1805">
            <v>28492000</v>
          </cell>
          <cell r="B1805" t="str">
            <v>HG</v>
          </cell>
          <cell r="C1805" t="str">
            <v>Croma</v>
          </cell>
          <cell r="D1805" t="str">
            <v>Croma 1jet overhead shower</v>
          </cell>
          <cell r="E1805" t="str">
            <v>chrome</v>
          </cell>
          <cell r="F1805">
            <v>33</v>
          </cell>
          <cell r="G1805" t="str">
            <v/>
          </cell>
          <cell r="H1805" t="str">
            <v/>
          </cell>
          <cell r="I1805" t="str">
            <v>Phasing out 31 December 2017</v>
          </cell>
        </row>
        <row r="1806">
          <cell r="A1806">
            <v>28494000</v>
          </cell>
          <cell r="B1806" t="str">
            <v>AX</v>
          </cell>
          <cell r="C1806" t="str">
            <v>Axor Starck</v>
          </cell>
          <cell r="D1806" t="str">
            <v>Axor Starck 240 1jet plate overhead shower</v>
          </cell>
          <cell r="E1806" t="str">
            <v>chrome</v>
          </cell>
          <cell r="F1806">
            <v>527.20000000000005</v>
          </cell>
          <cell r="G1806" t="str">
            <v/>
          </cell>
          <cell r="H1806" t="str">
            <v>11.37</v>
          </cell>
          <cell r="I1806" t="str">
            <v/>
          </cell>
        </row>
        <row r="1807">
          <cell r="A1807" t="str">
            <v>28494XXX</v>
          </cell>
          <cell r="B1807" t="str">
            <v>AX</v>
          </cell>
          <cell r="C1807" t="str">
            <v>Axor Starck</v>
          </cell>
          <cell r="D1807" t="str">
            <v>Axor Starck 240 1jet plate overhead shower</v>
          </cell>
          <cell r="E1807" t="str">
            <v>Special Finishes</v>
          </cell>
          <cell r="F1807">
            <v>790.8</v>
          </cell>
          <cell r="G1807" t="str">
            <v/>
          </cell>
          <cell r="H1807">
            <v>11.37</v>
          </cell>
          <cell r="I1807" t="str">
            <v/>
          </cell>
        </row>
        <row r="1808">
          <cell r="A1808">
            <v>28496000</v>
          </cell>
          <cell r="B1808" t="str">
            <v>HG</v>
          </cell>
          <cell r="C1808" t="str">
            <v/>
          </cell>
          <cell r="D1808" t="str">
            <v>Clubmaster 3jet overhead shower</v>
          </cell>
          <cell r="E1808" t="str">
            <v>chrome</v>
          </cell>
          <cell r="F1808">
            <v>193</v>
          </cell>
          <cell r="G1808" t="str">
            <v>4.31</v>
          </cell>
          <cell r="H1808" t="str">
            <v/>
          </cell>
          <cell r="I1808" t="str">
            <v/>
          </cell>
        </row>
        <row r="1809">
          <cell r="A1809">
            <v>28532000</v>
          </cell>
          <cell r="B1809" t="str">
            <v>AX</v>
          </cell>
          <cell r="C1809" t="str">
            <v>Axor Starck</v>
          </cell>
          <cell r="D1809" t="str">
            <v>Axor Starck 2jet baton hand shower</v>
          </cell>
          <cell r="E1809" t="str">
            <v>chrome</v>
          </cell>
          <cell r="F1809">
            <v>153.1</v>
          </cell>
          <cell r="G1809" t="str">
            <v/>
          </cell>
          <cell r="H1809" t="str">
            <v>11.44</v>
          </cell>
          <cell r="I1809" t="str">
            <v/>
          </cell>
        </row>
        <row r="1810">
          <cell r="A1810" t="str">
            <v>28532XXX</v>
          </cell>
          <cell r="B1810" t="str">
            <v>AX</v>
          </cell>
          <cell r="C1810" t="str">
            <v>Axor Starck</v>
          </cell>
          <cell r="D1810" t="str">
            <v>Axor Starck 2jet baton hand shower</v>
          </cell>
          <cell r="E1810" t="str">
            <v>Special Finishes</v>
          </cell>
          <cell r="F1810">
            <v>229.7</v>
          </cell>
          <cell r="G1810" t="str">
            <v/>
          </cell>
          <cell r="H1810">
            <v>11.44</v>
          </cell>
          <cell r="I1810" t="str">
            <v/>
          </cell>
        </row>
        <row r="1811">
          <cell r="A1811">
            <v>28535000</v>
          </cell>
          <cell r="B1811" t="str">
            <v>HG</v>
          </cell>
          <cell r="C1811" t="str">
            <v>Croma 100</v>
          </cell>
          <cell r="D1811" t="str">
            <v>Croma 100 Vario hand shower</v>
          </cell>
          <cell r="E1811" t="str">
            <v>chrome</v>
          </cell>
          <cell r="F1811">
            <v>33.200000000000003</v>
          </cell>
          <cell r="G1811" t="str">
            <v>1.7</v>
          </cell>
          <cell r="H1811" t="str">
            <v/>
          </cell>
          <cell r="I1811" t="str">
            <v/>
          </cell>
        </row>
        <row r="1812">
          <cell r="A1812">
            <v>28536000</v>
          </cell>
          <cell r="B1812" t="str">
            <v>HG</v>
          </cell>
          <cell r="C1812" t="str">
            <v>Croma 100</v>
          </cell>
          <cell r="D1812" t="str">
            <v>Croma 100 Multi hand shower</v>
          </cell>
          <cell r="E1812" t="str">
            <v>chrome</v>
          </cell>
          <cell r="F1812">
            <v>58.5</v>
          </cell>
          <cell r="G1812" t="str">
            <v>1.7</v>
          </cell>
          <cell r="H1812" t="str">
            <v/>
          </cell>
          <cell r="I1812" t="str">
            <v/>
          </cell>
        </row>
        <row r="1813">
          <cell r="A1813">
            <v>28536450</v>
          </cell>
          <cell r="B1813" t="str">
            <v>HG</v>
          </cell>
          <cell r="C1813" t="str">
            <v>Croma 100</v>
          </cell>
          <cell r="D1813" t="str">
            <v>Croma 100 Multi hand shower</v>
          </cell>
          <cell r="E1813" t="str">
            <v>white</v>
          </cell>
          <cell r="F1813">
            <v>85.5</v>
          </cell>
          <cell r="G1813" t="str">
            <v>18.2</v>
          </cell>
          <cell r="H1813" t="str">
            <v/>
          </cell>
          <cell r="I1813" t="str">
            <v/>
          </cell>
        </row>
        <row r="1814">
          <cell r="A1814">
            <v>28537000</v>
          </cell>
          <cell r="B1814" t="str">
            <v>HG</v>
          </cell>
          <cell r="C1814" t="str">
            <v>Croma 100</v>
          </cell>
          <cell r="D1814" t="str">
            <v>Croma 100 Vario hand shower EcoSmart 9 l/min</v>
          </cell>
          <cell r="E1814" t="str">
            <v>chrome</v>
          </cell>
          <cell r="F1814">
            <v>37.6</v>
          </cell>
          <cell r="G1814" t="str">
            <v>1.7</v>
          </cell>
          <cell r="H1814" t="str">
            <v/>
          </cell>
          <cell r="I1814" t="str">
            <v/>
          </cell>
        </row>
        <row r="1815">
          <cell r="A1815">
            <v>28538000</v>
          </cell>
          <cell r="B1815" t="str">
            <v>HG</v>
          </cell>
          <cell r="C1815" t="str">
            <v>Croma 100</v>
          </cell>
          <cell r="D1815" t="str">
            <v>Croma 100 Multi hand shower EcoSmart 9 l/min</v>
          </cell>
          <cell r="E1815" t="str">
            <v>chrome</v>
          </cell>
          <cell r="F1815">
            <v>62.9</v>
          </cell>
          <cell r="G1815" t="str">
            <v>1.7</v>
          </cell>
          <cell r="H1815" t="str">
            <v/>
          </cell>
          <cell r="I1815" t="str">
            <v/>
          </cell>
        </row>
        <row r="1816">
          <cell r="A1816">
            <v>28539000</v>
          </cell>
          <cell r="B1816" t="str">
            <v>HG</v>
          </cell>
          <cell r="C1816" t="str">
            <v>Croma 100</v>
          </cell>
          <cell r="D1816" t="str">
            <v>Croma 100 Classic Multi hand shower</v>
          </cell>
          <cell r="E1816" t="str">
            <v>chrome</v>
          </cell>
          <cell r="F1816">
            <v>71.5</v>
          </cell>
          <cell r="G1816" t="str">
            <v>1.8</v>
          </cell>
          <cell r="H1816" t="str">
            <v/>
          </cell>
          <cell r="I1816" t="str">
            <v/>
          </cell>
        </row>
        <row r="1817">
          <cell r="A1817">
            <v>28548000</v>
          </cell>
          <cell r="B1817" t="str">
            <v>HG</v>
          </cell>
          <cell r="C1817" t="str">
            <v>Raindance</v>
          </cell>
          <cell r="D1817" t="str">
            <v>Raindance Classic 100 Air 3jet hand shower</v>
          </cell>
          <cell r="E1817" t="str">
            <v>chrome</v>
          </cell>
          <cell r="F1817">
            <v>137.29999999999998</v>
          </cell>
          <cell r="G1817" t="str">
            <v>1.7</v>
          </cell>
          <cell r="H1817" t="str">
            <v/>
          </cell>
          <cell r="I1817" t="str">
            <v/>
          </cell>
        </row>
        <row r="1818">
          <cell r="A1818">
            <v>28548090</v>
          </cell>
          <cell r="B1818" t="str">
            <v>HG</v>
          </cell>
          <cell r="C1818" t="str">
            <v>Raindance</v>
          </cell>
          <cell r="D1818" t="str">
            <v>Raindance Classic 100 Air 3jet hand shower</v>
          </cell>
          <cell r="E1818" t="str">
            <v>chrome/gold-optic</v>
          </cell>
          <cell r="F1818">
            <v>173.9</v>
          </cell>
          <cell r="G1818" t="str">
            <v>1.7</v>
          </cell>
          <cell r="H1818" t="str">
            <v/>
          </cell>
        </row>
        <row r="1819">
          <cell r="A1819">
            <v>28557000</v>
          </cell>
          <cell r="B1819" t="str">
            <v>HG</v>
          </cell>
          <cell r="C1819" t="str">
            <v>PuraVida</v>
          </cell>
          <cell r="D1819" t="str">
            <v>PuraVida 3jet hand shower</v>
          </cell>
          <cell r="E1819" t="str">
            <v>chrome</v>
          </cell>
          <cell r="F1819">
            <v>152.19999999999999</v>
          </cell>
          <cell r="G1819" t="str">
            <v>1.6</v>
          </cell>
          <cell r="H1819" t="str">
            <v/>
          </cell>
          <cell r="I1819" t="str">
            <v/>
          </cell>
        </row>
        <row r="1820">
          <cell r="A1820">
            <v>28557400</v>
          </cell>
          <cell r="B1820" t="str">
            <v>HG</v>
          </cell>
          <cell r="C1820" t="str">
            <v>PuraVida</v>
          </cell>
          <cell r="D1820" t="str">
            <v>PuraVida 3jet hand shower</v>
          </cell>
          <cell r="E1820" t="str">
            <v>white/chrome</v>
          </cell>
          <cell r="F1820">
            <v>152.19999999999999</v>
          </cell>
          <cell r="G1820" t="str">
            <v>1.6</v>
          </cell>
          <cell r="H1820" t="str">
            <v/>
          </cell>
          <cell r="I1820" t="str">
            <v/>
          </cell>
        </row>
        <row r="1821">
          <cell r="A1821">
            <v>28558000</v>
          </cell>
          <cell r="B1821" t="str">
            <v>HG</v>
          </cell>
          <cell r="C1821" t="str">
            <v>PuraVida</v>
          </cell>
          <cell r="D1821" t="str">
            <v>PuraVida 120 Air 1jet baton hand shower</v>
          </cell>
          <cell r="E1821" t="str">
            <v>chrome</v>
          </cell>
          <cell r="F1821">
            <v>96.399999999999991</v>
          </cell>
          <cell r="G1821" t="str">
            <v>1.7</v>
          </cell>
          <cell r="H1821" t="str">
            <v/>
          </cell>
          <cell r="I1821" t="str">
            <v/>
          </cell>
        </row>
        <row r="1822">
          <cell r="A1822">
            <v>28558400</v>
          </cell>
          <cell r="B1822" t="str">
            <v>HG</v>
          </cell>
          <cell r="C1822" t="str">
            <v>PuraVida</v>
          </cell>
          <cell r="D1822" t="str">
            <v>PuraVida 120 Air 1jet baton hand shower</v>
          </cell>
          <cell r="E1822" t="str">
            <v>white/chrome</v>
          </cell>
          <cell r="F1822">
            <v>96.399999999999991</v>
          </cell>
          <cell r="G1822" t="str">
            <v>1.7</v>
          </cell>
          <cell r="H1822" t="str">
            <v/>
          </cell>
          <cell r="I1822" t="str">
            <v/>
          </cell>
        </row>
        <row r="1823">
          <cell r="A1823">
            <v>28561000</v>
          </cell>
          <cell r="B1823" t="str">
            <v>HG</v>
          </cell>
          <cell r="C1823" t="str">
            <v>Crometta 85</v>
          </cell>
          <cell r="D1823" t="str">
            <v>Crometta 85 Green hand shower</v>
          </cell>
          <cell r="E1823" t="str">
            <v>chrome</v>
          </cell>
          <cell r="F1823">
            <v>26.1</v>
          </cell>
          <cell r="G1823" t="str">
            <v>1.10</v>
          </cell>
          <cell r="H1823" t="str">
            <v/>
          </cell>
          <cell r="I1823" t="str">
            <v/>
          </cell>
        </row>
        <row r="1824">
          <cell r="A1824">
            <v>28562000</v>
          </cell>
          <cell r="B1824" t="str">
            <v>HG</v>
          </cell>
          <cell r="C1824" t="str">
            <v>Crometta 85</v>
          </cell>
          <cell r="D1824" t="str">
            <v>Crometta 85 Variojet hand shower</v>
          </cell>
          <cell r="E1824" t="str">
            <v>chrome</v>
          </cell>
          <cell r="F1824">
            <v>20.100000000000001</v>
          </cell>
          <cell r="G1824" t="str">
            <v>1.9</v>
          </cell>
          <cell r="H1824" t="str">
            <v/>
          </cell>
          <cell r="I1824" t="str">
            <v/>
          </cell>
        </row>
        <row r="1825">
          <cell r="A1825">
            <v>28563000</v>
          </cell>
          <cell r="B1825" t="str">
            <v>HG</v>
          </cell>
          <cell r="C1825" t="str">
            <v>Crometta 85</v>
          </cell>
          <cell r="D1825" t="str">
            <v>Crometta 85 Multi hand shower</v>
          </cell>
          <cell r="E1825" t="str">
            <v>chrome</v>
          </cell>
          <cell r="F1825">
            <v>35.200000000000003</v>
          </cell>
          <cell r="G1825" t="str">
            <v>1.9</v>
          </cell>
          <cell r="H1825" t="str">
            <v/>
          </cell>
          <cell r="I1825" t="str">
            <v/>
          </cell>
        </row>
        <row r="1826">
          <cell r="A1826">
            <v>28567000</v>
          </cell>
          <cell r="B1826" t="str">
            <v>HG</v>
          </cell>
          <cell r="C1826" t="str">
            <v>PuraVida</v>
          </cell>
          <cell r="D1826" t="str">
            <v>PuraVida 3jet hand shower EcoSmart 9 l/min</v>
          </cell>
          <cell r="E1826" t="str">
            <v>chrome</v>
          </cell>
          <cell r="F1826">
            <v>154.29999999999998</v>
          </cell>
          <cell r="G1826" t="str">
            <v>1.6</v>
          </cell>
          <cell r="H1826" t="str">
            <v/>
          </cell>
          <cell r="I1826" t="str">
            <v/>
          </cell>
        </row>
        <row r="1827">
          <cell r="A1827">
            <v>28567400</v>
          </cell>
          <cell r="B1827" t="str">
            <v>HG</v>
          </cell>
          <cell r="C1827" t="str">
            <v>PuraVida</v>
          </cell>
          <cell r="D1827" t="str">
            <v>PuraVida 3jet hand shower EcoSmart 9 l/min</v>
          </cell>
          <cell r="E1827" t="str">
            <v>white/chrome</v>
          </cell>
          <cell r="F1827">
            <v>154.29999999999998</v>
          </cell>
          <cell r="G1827" t="str">
            <v>1.6</v>
          </cell>
          <cell r="H1827" t="str">
            <v/>
          </cell>
          <cell r="I1827" t="str">
            <v/>
          </cell>
        </row>
        <row r="1828">
          <cell r="A1828">
            <v>28568000</v>
          </cell>
          <cell r="B1828" t="str">
            <v>HG</v>
          </cell>
          <cell r="C1828" t="str">
            <v>PuraVida</v>
          </cell>
          <cell r="D1828" t="str">
            <v>PuraVida 120 Air 1jet baton hand shower EcoSmart 9 l/min</v>
          </cell>
          <cell r="E1828" t="str">
            <v>chrome</v>
          </cell>
          <cell r="F1828">
            <v>99</v>
          </cell>
          <cell r="G1828" t="str">
            <v>1.7</v>
          </cell>
          <cell r="H1828" t="str">
            <v/>
          </cell>
          <cell r="I1828" t="str">
            <v/>
          </cell>
        </row>
        <row r="1829">
          <cell r="A1829">
            <v>28568400</v>
          </cell>
          <cell r="B1829" t="str">
            <v>HG</v>
          </cell>
          <cell r="C1829" t="str">
            <v>PuraVida</v>
          </cell>
          <cell r="D1829" t="str">
            <v>PuraVida 120 Air 1jet baton hand shower EcoSmart 9 l/min</v>
          </cell>
          <cell r="E1829" t="str">
            <v>white/chrome</v>
          </cell>
          <cell r="F1829">
            <v>99</v>
          </cell>
          <cell r="G1829" t="str">
            <v>1.7</v>
          </cell>
          <cell r="H1829" t="str">
            <v/>
          </cell>
          <cell r="I1829" t="str">
            <v/>
          </cell>
        </row>
        <row r="1830">
          <cell r="A1830">
            <v>28580000</v>
          </cell>
          <cell r="B1830" t="str">
            <v>HG</v>
          </cell>
          <cell r="C1830" t="str">
            <v>Croma 100</v>
          </cell>
          <cell r="D1830" t="str">
            <v>Croma 100 Mono hand shower</v>
          </cell>
          <cell r="E1830" t="str">
            <v>chrome</v>
          </cell>
          <cell r="F1830">
            <v>26.900000000000002</v>
          </cell>
          <cell r="G1830" t="str">
            <v>1.8</v>
          </cell>
          <cell r="H1830" t="str">
            <v/>
          </cell>
          <cell r="I1830" t="str">
            <v/>
          </cell>
        </row>
        <row r="1831">
          <cell r="A1831">
            <v>28583000</v>
          </cell>
          <cell r="B1831" t="str">
            <v>HG</v>
          </cell>
          <cell r="C1831" t="str">
            <v>Croma 100</v>
          </cell>
          <cell r="D1831" t="str">
            <v>Croma 100 Mono hand shower EcoSmart 9 l/min</v>
          </cell>
          <cell r="E1831" t="str">
            <v>chrome</v>
          </cell>
          <cell r="F1831">
            <v>35.5</v>
          </cell>
          <cell r="G1831" t="str">
            <v>1.8</v>
          </cell>
          <cell r="H1831" t="str">
            <v/>
          </cell>
          <cell r="I1831" t="str">
            <v/>
          </cell>
        </row>
        <row r="1832">
          <cell r="A1832">
            <v>28585000</v>
          </cell>
          <cell r="B1832" t="str">
            <v>HG</v>
          </cell>
          <cell r="C1832" t="str">
            <v>Crometta 85</v>
          </cell>
          <cell r="D1832" t="str">
            <v>Crometta 85 Mono hand shower</v>
          </cell>
          <cell r="E1832" t="str">
            <v>chrome</v>
          </cell>
          <cell r="F1832">
            <v>16.200000000000003</v>
          </cell>
          <cell r="G1832" t="str">
            <v>1.9</v>
          </cell>
          <cell r="H1832" t="str">
            <v/>
          </cell>
          <cell r="I1832" t="str">
            <v/>
          </cell>
        </row>
        <row r="1833">
          <cell r="A1833">
            <v>28587000</v>
          </cell>
          <cell r="B1833" t="str">
            <v>HG</v>
          </cell>
          <cell r="C1833" t="str">
            <v>Raindance</v>
          </cell>
          <cell r="D1833" t="str">
            <v>Raindance Select S 150 3jet hand shower</v>
          </cell>
          <cell r="E1833" t="str">
            <v>chrome</v>
          </cell>
          <cell r="F1833">
            <v>114.89999999999999</v>
          </cell>
          <cell r="G1833" t="str">
            <v>1.4</v>
          </cell>
          <cell r="H1833" t="str">
            <v/>
          </cell>
          <cell r="I1833" t="str">
            <v/>
          </cell>
        </row>
        <row r="1834">
          <cell r="A1834">
            <v>28587400</v>
          </cell>
          <cell r="B1834" t="str">
            <v>HG</v>
          </cell>
          <cell r="C1834" t="str">
            <v>Raindance</v>
          </cell>
          <cell r="D1834" t="str">
            <v>Raindance Select S 150 3jet hand shower</v>
          </cell>
          <cell r="E1834" t="str">
            <v>white/chrome</v>
          </cell>
          <cell r="F1834">
            <v>114.89999999999999</v>
          </cell>
          <cell r="G1834" t="str">
            <v>1.4</v>
          </cell>
          <cell r="H1834" t="str">
            <v/>
          </cell>
          <cell r="I1834" t="str">
            <v/>
          </cell>
        </row>
        <row r="1835">
          <cell r="A1835">
            <v>28588000</v>
          </cell>
          <cell r="B1835" t="str">
            <v>HG</v>
          </cell>
          <cell r="C1835" t="str">
            <v>Raindance</v>
          </cell>
          <cell r="D1835" t="str">
            <v>Raindance Select S 150 3jet hand shower EcoSmart 9 l/min</v>
          </cell>
          <cell r="E1835" t="str">
            <v>chrome</v>
          </cell>
          <cell r="F1835">
            <v>114.89999999999999</v>
          </cell>
          <cell r="G1835" t="str">
            <v>1.4</v>
          </cell>
          <cell r="H1835" t="str">
            <v/>
          </cell>
          <cell r="I1835" t="str">
            <v/>
          </cell>
        </row>
        <row r="1836">
          <cell r="A1836">
            <v>28588400</v>
          </cell>
          <cell r="B1836" t="str">
            <v>HG</v>
          </cell>
          <cell r="C1836" t="str">
            <v>Raindance</v>
          </cell>
          <cell r="D1836" t="str">
            <v>Raindance Select S 150 3jet hand shower EcoSmart 9 l/min</v>
          </cell>
          <cell r="E1836" t="str">
            <v>white/chrome</v>
          </cell>
          <cell r="F1836">
            <v>114.89999999999999</v>
          </cell>
          <cell r="G1836" t="str">
            <v>1.4</v>
          </cell>
          <cell r="H1836" t="str">
            <v/>
          </cell>
          <cell r="I1836" t="str">
            <v/>
          </cell>
        </row>
        <row r="1837">
          <cell r="A1837">
            <v>28606000</v>
          </cell>
          <cell r="B1837" t="str">
            <v>HG</v>
          </cell>
          <cell r="C1837" t="str">
            <v>Crometta 85</v>
          </cell>
          <cell r="D1837" t="str">
            <v>Crometta 85 Mono hand shower EcoSmart 9 l/min</v>
          </cell>
          <cell r="E1837" t="str">
            <v>chrome</v>
          </cell>
          <cell r="F1837">
            <v>20.5</v>
          </cell>
          <cell r="G1837" t="str">
            <v/>
          </cell>
          <cell r="H1837" t="str">
            <v/>
          </cell>
          <cell r="I1837" t="str">
            <v>Phasing out 31 December 2017</v>
          </cell>
        </row>
        <row r="1838">
          <cell r="A1838">
            <v>28607000</v>
          </cell>
          <cell r="B1838" t="str">
            <v>HG</v>
          </cell>
          <cell r="C1838" t="str">
            <v>Crometta 85</v>
          </cell>
          <cell r="D1838" t="str">
            <v>Crometta 85 Variojet hand shower EcoSmart 9 l/min</v>
          </cell>
          <cell r="E1838" t="str">
            <v>chrome</v>
          </cell>
          <cell r="F1838">
            <v>24</v>
          </cell>
          <cell r="G1838" t="str">
            <v/>
          </cell>
          <cell r="H1838" t="str">
            <v/>
          </cell>
          <cell r="I1838" t="str">
            <v>Phasing out 31 December 2017</v>
          </cell>
        </row>
        <row r="1839">
          <cell r="A1839">
            <v>28608000</v>
          </cell>
          <cell r="B1839" t="str">
            <v>HG</v>
          </cell>
          <cell r="C1839" t="str">
            <v>Crometta 85</v>
          </cell>
          <cell r="D1839" t="str">
            <v>Crometta 85 Multi hand shower EcoSmart 9 l/min</v>
          </cell>
          <cell r="E1839" t="str">
            <v>chrome</v>
          </cell>
          <cell r="F1839">
            <v>39</v>
          </cell>
          <cell r="G1839" t="str">
            <v/>
          </cell>
          <cell r="H1839" t="str">
            <v/>
          </cell>
          <cell r="I1839" t="str">
            <v>Phasing out 31 December 2017</v>
          </cell>
        </row>
        <row r="1840">
          <cell r="A1840">
            <v>28631000</v>
          </cell>
          <cell r="B1840" t="str">
            <v>HG</v>
          </cell>
          <cell r="C1840" t="str">
            <v>Raindance</v>
          </cell>
          <cell r="D1840" t="str">
            <v>Unica'S Puro wall bar 0.90 m</v>
          </cell>
          <cell r="E1840" t="str">
            <v>chrome</v>
          </cell>
          <cell r="F1840">
            <v>111.6</v>
          </cell>
          <cell r="G1840" t="str">
            <v>2.31</v>
          </cell>
          <cell r="H1840" t="str">
            <v/>
          </cell>
          <cell r="I1840" t="str">
            <v/>
          </cell>
        </row>
        <row r="1841">
          <cell r="A1841">
            <v>28631820</v>
          </cell>
          <cell r="B1841" t="str">
            <v>HG</v>
          </cell>
          <cell r="C1841" t="str">
            <v>Raindance</v>
          </cell>
          <cell r="D1841" t="str">
            <v>Unica'S Puro wall bar 0.90 m</v>
          </cell>
          <cell r="E1841" t="str">
            <v>Brushed Nickel</v>
          </cell>
          <cell r="F1841">
            <v>167.4</v>
          </cell>
          <cell r="G1841" t="str">
            <v>2.31</v>
          </cell>
          <cell r="H1841" t="str">
            <v/>
          </cell>
          <cell r="I1841" t="str">
            <v/>
          </cell>
        </row>
        <row r="1842">
          <cell r="A1842">
            <v>28632000</v>
          </cell>
          <cell r="B1842" t="str">
            <v>HG</v>
          </cell>
          <cell r="C1842" t="str">
            <v>Raindance</v>
          </cell>
          <cell r="D1842" t="str">
            <v>Unica'S Puro wall bar 0.65 m</v>
          </cell>
          <cell r="E1842" t="str">
            <v>chrome</v>
          </cell>
          <cell r="F1842">
            <v>104.3</v>
          </cell>
          <cell r="G1842" t="str">
            <v>2.31</v>
          </cell>
          <cell r="H1842" t="str">
            <v/>
          </cell>
          <cell r="I1842" t="str">
            <v/>
          </cell>
        </row>
        <row r="1843">
          <cell r="A1843">
            <v>28662000</v>
          </cell>
          <cell r="B1843" t="str">
            <v>HG</v>
          </cell>
          <cell r="C1843" t="str">
            <v/>
          </cell>
          <cell r="D1843" t="str">
            <v xml:space="preserve">Unica'S Puro Reno wall bar 0.72 m </v>
          </cell>
          <cell r="E1843" t="str">
            <v>chrome</v>
          </cell>
          <cell r="F1843">
            <v>102.6</v>
          </cell>
          <cell r="G1843" t="str">
            <v>2.31</v>
          </cell>
          <cell r="H1843" t="str">
            <v/>
          </cell>
          <cell r="I1843" t="str">
            <v/>
          </cell>
        </row>
        <row r="1844">
          <cell r="A1844">
            <v>28663000</v>
          </cell>
          <cell r="B1844" t="str">
            <v>HG</v>
          </cell>
          <cell r="C1844" t="str">
            <v/>
          </cell>
          <cell r="D1844" t="str">
            <v xml:space="preserve">Unica'S Puro Reno wall bar 1.05 m </v>
          </cell>
          <cell r="E1844" t="str">
            <v>chrome</v>
          </cell>
          <cell r="F1844">
            <v>108</v>
          </cell>
          <cell r="G1844" t="str">
            <v>2.31</v>
          </cell>
          <cell r="H1844" t="str">
            <v/>
          </cell>
          <cell r="I1844" t="str">
            <v/>
          </cell>
        </row>
        <row r="1845">
          <cell r="A1845">
            <v>28675000</v>
          </cell>
          <cell r="B1845" t="str">
            <v>HG</v>
          </cell>
          <cell r="C1845" t="str">
            <v/>
          </cell>
          <cell r="D1845" t="str">
            <v>Casetta Unica'88 soap dishes</v>
          </cell>
          <cell r="E1845" t="str">
            <v>transparent</v>
          </cell>
          <cell r="F1845">
            <v>24.700000000000003</v>
          </cell>
          <cell r="G1845" t="str">
            <v>18.4</v>
          </cell>
          <cell r="H1845" t="str">
            <v/>
          </cell>
          <cell r="I1845" t="str">
            <v/>
          </cell>
        </row>
        <row r="1846">
          <cell r="A1846">
            <v>28678000</v>
          </cell>
          <cell r="B1846" t="str">
            <v>HG</v>
          </cell>
          <cell r="C1846" t="str">
            <v/>
          </cell>
          <cell r="D1846" t="str">
            <v>Casetta'C soap dish</v>
          </cell>
          <cell r="E1846" t="str">
            <v>chrome</v>
          </cell>
          <cell r="F1846">
            <v>14</v>
          </cell>
          <cell r="G1846" t="str">
            <v>2.35</v>
          </cell>
          <cell r="H1846" t="str">
            <v/>
          </cell>
          <cell r="I1846" t="str">
            <v/>
          </cell>
        </row>
        <row r="1847">
          <cell r="A1847">
            <v>28679000</v>
          </cell>
          <cell r="B1847" t="str">
            <v>HG</v>
          </cell>
          <cell r="C1847" t="str">
            <v/>
          </cell>
          <cell r="D1847" t="str">
            <v>Casetta'S Puro soap dish</v>
          </cell>
          <cell r="E1847" t="str">
            <v>chrome</v>
          </cell>
          <cell r="F1847">
            <v>33.1</v>
          </cell>
          <cell r="G1847" t="str">
            <v>2.36</v>
          </cell>
          <cell r="H1847" t="str">
            <v/>
          </cell>
          <cell r="I1847" t="str">
            <v/>
          </cell>
        </row>
        <row r="1848">
          <cell r="A1848">
            <v>28683000</v>
          </cell>
          <cell r="B1848" t="str">
            <v>HG</v>
          </cell>
          <cell r="C1848" t="str">
            <v/>
          </cell>
          <cell r="D1848" t="str">
            <v>Corner fitting set for Unica'D wall bar</v>
          </cell>
          <cell r="E1848" t="str">
            <v>chrome</v>
          </cell>
          <cell r="F1848">
            <v>32</v>
          </cell>
          <cell r="G1848" t="str">
            <v/>
          </cell>
          <cell r="H1848" t="str">
            <v/>
          </cell>
          <cell r="I1848" t="str">
            <v>Phasing out 31 December 2017</v>
          </cell>
        </row>
        <row r="1849">
          <cell r="A1849">
            <v>28684000</v>
          </cell>
          <cell r="B1849" t="str">
            <v>HG</v>
          </cell>
          <cell r="C1849" t="str">
            <v/>
          </cell>
          <cell r="D1849" t="str">
            <v>Casetta'S soap dish</v>
          </cell>
          <cell r="E1849" t="str">
            <v>transparent</v>
          </cell>
          <cell r="F1849">
            <v>14.7</v>
          </cell>
          <cell r="G1849" t="str">
            <v>18.4</v>
          </cell>
          <cell r="H1849" t="str">
            <v/>
          </cell>
          <cell r="I1849" t="str">
            <v/>
          </cell>
        </row>
        <row r="1850">
          <cell r="A1850">
            <v>28693000</v>
          </cell>
          <cell r="B1850" t="str">
            <v>AX</v>
          </cell>
          <cell r="C1850" t="str">
            <v>Axor Uno</v>
          </cell>
          <cell r="D1850" t="str">
            <v>Corner fitting set</v>
          </cell>
          <cell r="E1850" t="str">
            <v>chrome</v>
          </cell>
          <cell r="F1850">
            <v>32.300000000000004</v>
          </cell>
          <cell r="G1850" t="str">
            <v/>
          </cell>
          <cell r="H1850" t="str">
            <v>11.47</v>
          </cell>
          <cell r="I1850" t="str">
            <v/>
          </cell>
        </row>
        <row r="1851">
          <cell r="A1851" t="str">
            <v>28693XXX</v>
          </cell>
          <cell r="B1851" t="str">
            <v>AX</v>
          </cell>
          <cell r="C1851" t="str">
            <v>Axor Uno</v>
          </cell>
          <cell r="D1851" t="str">
            <v>Corner fitting set</v>
          </cell>
          <cell r="E1851" t="str">
            <v>Special Finishes</v>
          </cell>
          <cell r="F1851">
            <v>48.5</v>
          </cell>
          <cell r="G1851" t="str">
            <v/>
          </cell>
          <cell r="H1851">
            <v>11.47</v>
          </cell>
          <cell r="I1851" t="str">
            <v/>
          </cell>
        </row>
        <row r="1852">
          <cell r="A1852">
            <v>28694000</v>
          </cell>
          <cell r="B1852" t="str">
            <v>HG</v>
          </cell>
          <cell r="C1852" t="str">
            <v>Raindance</v>
          </cell>
          <cell r="D1852" t="str">
            <v>Corner fitting set</v>
          </cell>
          <cell r="E1852" t="str">
            <v>light grey</v>
          </cell>
          <cell r="F1852">
            <v>30.8</v>
          </cell>
          <cell r="G1852" t="str">
            <v>2.30</v>
          </cell>
          <cell r="H1852" t="str">
            <v/>
          </cell>
          <cell r="I1852" t="str">
            <v/>
          </cell>
        </row>
        <row r="1853">
          <cell r="A1853">
            <v>28696000</v>
          </cell>
          <cell r="B1853" t="str">
            <v>HG</v>
          </cell>
          <cell r="C1853" t="str">
            <v>Raindance</v>
          </cell>
          <cell r="D1853" t="str">
            <v>Corner fitting set</v>
          </cell>
          <cell r="E1853" t="str">
            <v>light grey</v>
          </cell>
          <cell r="F1853">
            <v>33.200000000000003</v>
          </cell>
          <cell r="G1853" t="str">
            <v/>
          </cell>
          <cell r="H1853" t="str">
            <v/>
          </cell>
          <cell r="I1853" t="str">
            <v/>
          </cell>
        </row>
        <row r="1854">
          <cell r="A1854">
            <v>28698000</v>
          </cell>
          <cell r="B1854" t="str">
            <v>HG</v>
          </cell>
          <cell r="C1854" t="str">
            <v/>
          </cell>
          <cell r="D1854" t="str">
            <v>Raindance Casetta soap dishes</v>
          </cell>
          <cell r="E1854" t="str">
            <v>chrome</v>
          </cell>
          <cell r="F1854">
            <v>73.8</v>
          </cell>
          <cell r="G1854" t="str">
            <v>18.4</v>
          </cell>
          <cell r="H1854" t="str">
            <v/>
          </cell>
          <cell r="I1854" t="str">
            <v/>
          </cell>
        </row>
        <row r="1855">
          <cell r="A1855">
            <v>28699000</v>
          </cell>
          <cell r="B1855" t="str">
            <v>HG</v>
          </cell>
          <cell r="C1855" t="str">
            <v/>
          </cell>
          <cell r="D1855" t="str">
            <v>Wall bar spacer</v>
          </cell>
          <cell r="E1855" t="str">
            <v>chrome</v>
          </cell>
          <cell r="F1855">
            <v>8</v>
          </cell>
          <cell r="G1855" t="str">
            <v/>
          </cell>
          <cell r="H1855" t="str">
            <v/>
          </cell>
          <cell r="I1855" t="str">
            <v>Phasing out 31 December 2017</v>
          </cell>
        </row>
        <row r="1856">
          <cell r="A1856">
            <v>31021000</v>
          </cell>
          <cell r="B1856" t="str">
            <v>HG</v>
          </cell>
          <cell r="C1856" t="str">
            <v>Metris S</v>
          </cell>
          <cell r="D1856" t="str">
            <v>Single lever basin mixer with pop-up waste set</v>
          </cell>
          <cell r="E1856" t="str">
            <v>chrome</v>
          </cell>
          <cell r="F1856">
            <v>289.20000000000005</v>
          </cell>
          <cell r="G1856" t="str">
            <v>10.15</v>
          </cell>
          <cell r="H1856" t="str">
            <v/>
          </cell>
          <cell r="I1856" t="str">
            <v/>
          </cell>
        </row>
        <row r="1857">
          <cell r="A1857">
            <v>31022000</v>
          </cell>
          <cell r="B1857" t="str">
            <v>HG</v>
          </cell>
          <cell r="C1857" t="str">
            <v>Metris S</v>
          </cell>
          <cell r="D1857" t="str">
            <v>Single lever basin mixer with pop-up waste set for washbowls</v>
          </cell>
          <cell r="E1857" t="str">
            <v>chrome</v>
          </cell>
          <cell r="F1857">
            <v>346.90000000000003</v>
          </cell>
          <cell r="G1857" t="str">
            <v>10.16</v>
          </cell>
          <cell r="H1857" t="str">
            <v/>
          </cell>
          <cell r="I1857" t="str">
            <v/>
          </cell>
        </row>
        <row r="1858">
          <cell r="A1858">
            <v>31022009</v>
          </cell>
          <cell r="B1858" t="str">
            <v>HG</v>
          </cell>
          <cell r="C1858" t="str">
            <v>Metris S</v>
          </cell>
          <cell r="D1858" t="str">
            <v>Single lever basin mixer with pop-up waste set for washbowls, 1/2" nut, 1 Tick</v>
          </cell>
          <cell r="E1858" t="str">
            <v>chrome</v>
          </cell>
          <cell r="F1858">
            <v>346.90000000000003</v>
          </cell>
          <cell r="G1858" t="str">
            <v/>
          </cell>
          <cell r="H1858" t="str">
            <v/>
          </cell>
          <cell r="I1858" t="str">
            <v>Phasing out 31 December 2017</v>
          </cell>
        </row>
        <row r="1859">
          <cell r="A1859">
            <v>31022019</v>
          </cell>
          <cell r="B1859" t="str">
            <v>HG</v>
          </cell>
          <cell r="C1859" t="str">
            <v>Metris S</v>
          </cell>
          <cell r="D1859" t="str">
            <v>Single lever basin mixer with pop-up waste set for washbowls, 1/2" nut, 2 Ticks</v>
          </cell>
          <cell r="E1859" t="str">
            <v>chrome</v>
          </cell>
          <cell r="F1859">
            <v>346.90000000000003</v>
          </cell>
          <cell r="G1859" t="str">
            <v/>
          </cell>
          <cell r="H1859" t="str">
            <v/>
          </cell>
          <cell r="I1859" t="str">
            <v/>
          </cell>
        </row>
        <row r="1860">
          <cell r="A1860">
            <v>31023000</v>
          </cell>
          <cell r="B1860" t="str">
            <v>HG</v>
          </cell>
          <cell r="C1860" t="str">
            <v>Metris S</v>
          </cell>
          <cell r="D1860" t="str">
            <v>Single lever basin mixer without waste set for washbowls</v>
          </cell>
          <cell r="E1860" t="str">
            <v>chrome</v>
          </cell>
          <cell r="F1860">
            <v>302.40000000000003</v>
          </cell>
          <cell r="G1860" t="str">
            <v>10.16</v>
          </cell>
          <cell r="H1860" t="str">
            <v/>
          </cell>
          <cell r="I1860" t="str">
            <v/>
          </cell>
        </row>
        <row r="1861">
          <cell r="A1861">
            <v>31026000</v>
          </cell>
          <cell r="B1861" t="str">
            <v>HG</v>
          </cell>
          <cell r="C1861" t="str">
            <v>Metris S</v>
          </cell>
          <cell r="D1861" t="str">
            <v>Single lever basin mixer without waste set</v>
          </cell>
          <cell r="E1861" t="str">
            <v>chrome</v>
          </cell>
          <cell r="F1861">
            <v>283.40000000000003</v>
          </cell>
          <cell r="G1861" t="str">
            <v>10.15</v>
          </cell>
          <cell r="H1861" t="str">
            <v/>
          </cell>
          <cell r="I1861" t="str">
            <v/>
          </cell>
        </row>
        <row r="1862">
          <cell r="A1862">
            <v>31060000</v>
          </cell>
          <cell r="B1862" t="str">
            <v>HG</v>
          </cell>
          <cell r="C1862" t="str">
            <v>Metris S</v>
          </cell>
          <cell r="D1862" t="str">
            <v>Single lever basin mixer with pop-up waste set</v>
          </cell>
          <cell r="E1862" t="str">
            <v>chrome</v>
          </cell>
          <cell r="F1862">
            <v>239</v>
          </cell>
          <cell r="G1862" t="str">
            <v>10.15</v>
          </cell>
          <cell r="H1862" t="str">
            <v/>
          </cell>
          <cell r="I1862" t="str">
            <v/>
          </cell>
        </row>
        <row r="1863">
          <cell r="A1863">
            <v>31060009</v>
          </cell>
          <cell r="B1863" t="str">
            <v>HG</v>
          </cell>
          <cell r="C1863" t="str">
            <v>Metris S</v>
          </cell>
          <cell r="D1863" t="str">
            <v>Single Lever Basin mixer with pop-up waste set, 1/2" nut, 1 Tick</v>
          </cell>
          <cell r="E1863" t="str">
            <v>chrome</v>
          </cell>
          <cell r="F1863">
            <v>239</v>
          </cell>
          <cell r="G1863" t="str">
            <v/>
          </cell>
          <cell r="H1863" t="str">
            <v/>
          </cell>
          <cell r="I1863" t="str">
            <v>Phasing out 31 December 2017</v>
          </cell>
        </row>
        <row r="1864">
          <cell r="A1864">
            <v>31060019</v>
          </cell>
          <cell r="B1864" t="str">
            <v>HG</v>
          </cell>
          <cell r="C1864" t="str">
            <v>Metris S</v>
          </cell>
          <cell r="D1864" t="str">
            <v>Single Lever Basin mixer with pop-up waste set, 1/2" nut, 2 Ticks</v>
          </cell>
          <cell r="E1864" t="str">
            <v>chrome</v>
          </cell>
          <cell r="F1864">
            <v>239</v>
          </cell>
          <cell r="G1864" t="str">
            <v/>
          </cell>
          <cell r="H1864" t="str">
            <v/>
          </cell>
          <cell r="I1864" t="str">
            <v/>
          </cell>
        </row>
        <row r="1865">
          <cell r="A1865">
            <v>31063000</v>
          </cell>
          <cell r="B1865" t="str">
            <v>HG</v>
          </cell>
          <cell r="C1865" t="str">
            <v>Metris S</v>
          </cell>
          <cell r="D1865" t="str">
            <v>Single lever basin mixer LowFlow 3.5 l/min with pop-up waste set</v>
          </cell>
          <cell r="E1865" t="str">
            <v>chrome</v>
          </cell>
          <cell r="F1865">
            <v>239</v>
          </cell>
          <cell r="G1865" t="str">
            <v>10.15</v>
          </cell>
          <cell r="H1865" t="str">
            <v/>
          </cell>
          <cell r="I1865" t="str">
            <v/>
          </cell>
        </row>
        <row r="1866">
          <cell r="A1866">
            <v>31068000</v>
          </cell>
          <cell r="B1866" t="str">
            <v>HG</v>
          </cell>
          <cell r="C1866" t="str">
            <v>Metris S</v>
          </cell>
          <cell r="D1866" t="str">
            <v>Single lever basin mixer without waste set</v>
          </cell>
          <cell r="E1866" t="str">
            <v>chrome</v>
          </cell>
          <cell r="F1866">
            <v>227.9</v>
          </cell>
          <cell r="G1866" t="str">
            <v>10.15</v>
          </cell>
          <cell r="H1866" t="str">
            <v/>
          </cell>
          <cell r="I1866" t="str">
            <v/>
          </cell>
        </row>
        <row r="1867">
          <cell r="A1867">
            <v>31073000</v>
          </cell>
          <cell r="B1867" t="str">
            <v>HG</v>
          </cell>
          <cell r="C1867" t="str">
            <v>Metris Classic</v>
          </cell>
          <cell r="D1867" t="str">
            <v>3-hole basin mixer with pop-up waste set</v>
          </cell>
          <cell r="E1867" t="str">
            <v>chrome</v>
          </cell>
          <cell r="F1867">
            <v>623.80000000000007</v>
          </cell>
          <cell r="G1867" t="str">
            <v>10.23</v>
          </cell>
          <cell r="H1867" t="str">
            <v/>
          </cell>
          <cell r="I1867" t="str">
            <v/>
          </cell>
        </row>
        <row r="1868">
          <cell r="A1868">
            <v>31074000</v>
          </cell>
          <cell r="B1868" t="str">
            <v>HG</v>
          </cell>
          <cell r="C1868" t="str">
            <v>Metris</v>
          </cell>
          <cell r="D1868" t="str">
            <v>Single lever basin mixer 110 with pop-up waste set for vented hot water cylinders</v>
          </cell>
          <cell r="E1868" t="str">
            <v>chrome</v>
          </cell>
          <cell r="F1868">
            <v>307.8</v>
          </cell>
          <cell r="G1868" t="str">
            <v>10.3</v>
          </cell>
          <cell r="H1868" t="str">
            <v/>
          </cell>
          <cell r="I1868" t="str">
            <v/>
          </cell>
        </row>
        <row r="1869">
          <cell r="A1869">
            <v>31075000</v>
          </cell>
          <cell r="B1869" t="str">
            <v>HG</v>
          </cell>
          <cell r="C1869" t="str">
            <v>Metris Classic</v>
          </cell>
          <cell r="D1869" t="str">
            <v>Single lever basin mixer 100 with pop-up waste set</v>
          </cell>
          <cell r="E1869" t="str">
            <v>chrome</v>
          </cell>
          <cell r="F1869">
            <v>312.20000000000005</v>
          </cell>
          <cell r="G1869" t="str">
            <v>10.23</v>
          </cell>
          <cell r="H1869" t="str">
            <v/>
          </cell>
          <cell r="I1869" t="str">
            <v/>
          </cell>
        </row>
        <row r="1870">
          <cell r="A1870">
            <v>31077000</v>
          </cell>
          <cell r="B1870" t="str">
            <v>HG</v>
          </cell>
          <cell r="C1870" t="str">
            <v>Metris Classic</v>
          </cell>
          <cell r="D1870" t="str">
            <v>Single lever basin mixer 100 without waste set</v>
          </cell>
          <cell r="E1870" t="str">
            <v>chrome</v>
          </cell>
          <cell r="F1870">
            <v>298.5</v>
          </cell>
          <cell r="G1870" t="str">
            <v>10.23</v>
          </cell>
          <cell r="H1870" t="str">
            <v/>
          </cell>
          <cell r="I1870" t="str">
            <v/>
          </cell>
        </row>
        <row r="1871">
          <cell r="A1871">
            <v>31078000</v>
          </cell>
          <cell r="B1871" t="str">
            <v>HG</v>
          </cell>
          <cell r="C1871" t="str">
            <v>Metris Classic</v>
          </cell>
          <cell r="D1871" t="str">
            <v>Single lever basin mixer 250 with pop-up waste set for washbowls</v>
          </cell>
          <cell r="E1871" t="str">
            <v>chrome</v>
          </cell>
          <cell r="F1871">
            <v>407</v>
          </cell>
          <cell r="G1871" t="str">
            <v>10.23</v>
          </cell>
          <cell r="H1871" t="str">
            <v/>
          </cell>
          <cell r="I1871" t="str">
            <v/>
          </cell>
        </row>
        <row r="1872">
          <cell r="A1872">
            <v>31080000</v>
          </cell>
          <cell r="B1872" t="str">
            <v>HG</v>
          </cell>
          <cell r="C1872" t="str">
            <v>Metris</v>
          </cell>
          <cell r="D1872" t="str">
            <v>Single lever basin mixer 110 with pop-up waste set</v>
          </cell>
          <cell r="E1872" t="str">
            <v>chrome</v>
          </cell>
          <cell r="F1872">
            <v>242.9</v>
          </cell>
          <cell r="G1872" t="str">
            <v>10.3</v>
          </cell>
          <cell r="H1872" t="str">
            <v/>
          </cell>
          <cell r="I1872" t="str">
            <v/>
          </cell>
        </row>
        <row r="1873">
          <cell r="A1873">
            <v>31080009</v>
          </cell>
          <cell r="B1873" t="str">
            <v>HG</v>
          </cell>
          <cell r="C1873" t="str">
            <v>Metris</v>
          </cell>
          <cell r="D1873" t="str">
            <v>Single lever basin mixer 110 with pop-up waste set, 1/2" nut, 1 Tick</v>
          </cell>
          <cell r="E1873" t="str">
            <v>chrome</v>
          </cell>
          <cell r="F1873">
            <v>242.9</v>
          </cell>
          <cell r="G1873" t="str">
            <v/>
          </cell>
          <cell r="H1873" t="str">
            <v/>
          </cell>
          <cell r="I1873" t="str">
            <v/>
          </cell>
        </row>
        <row r="1874">
          <cell r="A1874">
            <v>31080019</v>
          </cell>
          <cell r="B1874" t="str">
            <v>HG</v>
          </cell>
          <cell r="C1874" t="str">
            <v>Metris</v>
          </cell>
          <cell r="D1874" t="str">
            <v>Single lever basin mixer 110 with pop-up waste set, 1/2" nut, 2 Ticks</v>
          </cell>
          <cell r="E1874" t="str">
            <v>chrome</v>
          </cell>
          <cell r="F1874">
            <v>242.9</v>
          </cell>
          <cell r="G1874" t="str">
            <v/>
          </cell>
          <cell r="H1874" t="str">
            <v/>
          </cell>
          <cell r="I1874" t="str">
            <v/>
          </cell>
        </row>
        <row r="1875">
          <cell r="A1875">
            <v>31081000</v>
          </cell>
          <cell r="B1875" t="str">
            <v>HG</v>
          </cell>
          <cell r="C1875" t="str">
            <v>Metris</v>
          </cell>
          <cell r="D1875" t="str">
            <v>Single lever basin mixer 230 without waste set</v>
          </cell>
          <cell r="E1875" t="str">
            <v>chrome</v>
          </cell>
          <cell r="F1875">
            <v>302.90000000000003</v>
          </cell>
          <cell r="G1875" t="str">
            <v>10.4</v>
          </cell>
          <cell r="H1875" t="str">
            <v/>
          </cell>
          <cell r="I1875" t="str">
            <v/>
          </cell>
        </row>
        <row r="1876">
          <cell r="A1876">
            <v>31082000</v>
          </cell>
          <cell r="B1876" t="str">
            <v>HG</v>
          </cell>
          <cell r="C1876" t="str">
            <v>Metris</v>
          </cell>
          <cell r="D1876" t="str">
            <v>Single lever basin mixer 260 with pop-up waste set for washbowls</v>
          </cell>
          <cell r="E1876" t="str">
            <v>chrome</v>
          </cell>
          <cell r="F1876">
            <v>318.10000000000002</v>
          </cell>
          <cell r="G1876" t="str">
            <v>10.4</v>
          </cell>
          <cell r="H1876" t="str">
            <v/>
          </cell>
          <cell r="I1876" t="str">
            <v/>
          </cell>
        </row>
        <row r="1877">
          <cell r="A1877">
            <v>31082009</v>
          </cell>
          <cell r="B1877" t="str">
            <v>HG</v>
          </cell>
          <cell r="C1877" t="str">
            <v>Metris</v>
          </cell>
          <cell r="D1877" t="str">
            <v>Single lever basin mixer 260 with pop-up waste set for washbowls, 1/2" nut, 1 Tick</v>
          </cell>
          <cell r="E1877" t="str">
            <v>chrome</v>
          </cell>
          <cell r="F1877">
            <v>318.10000000000002</v>
          </cell>
          <cell r="G1877" t="str">
            <v/>
          </cell>
          <cell r="H1877" t="str">
            <v/>
          </cell>
          <cell r="I1877" t="str">
            <v/>
          </cell>
        </row>
        <row r="1878">
          <cell r="A1878">
            <v>31082019</v>
          </cell>
          <cell r="B1878" t="str">
            <v>HG</v>
          </cell>
          <cell r="C1878" t="str">
            <v>Metris</v>
          </cell>
          <cell r="D1878" t="str">
            <v>Single lever basin mixer 260 with pop-up waste set for washbowls, 1/2" nut, 2 Ticks</v>
          </cell>
          <cell r="E1878" t="str">
            <v>chrome</v>
          </cell>
          <cell r="F1878">
            <v>318.10000000000002</v>
          </cell>
          <cell r="G1878" t="str">
            <v/>
          </cell>
          <cell r="H1878" t="str">
            <v/>
          </cell>
          <cell r="I1878" t="str">
            <v/>
          </cell>
        </row>
        <row r="1879">
          <cell r="A1879">
            <v>31083000</v>
          </cell>
          <cell r="B1879" t="str">
            <v>HG</v>
          </cell>
          <cell r="C1879" t="str">
            <v>Metris</v>
          </cell>
          <cell r="D1879" t="str">
            <v>3-hole basin mixer 100 with pop-up waste set</v>
          </cell>
          <cell r="E1879" t="str">
            <v>chrome</v>
          </cell>
          <cell r="F1879">
            <v>479.40000000000003</v>
          </cell>
          <cell r="G1879" t="str">
            <v>10.5</v>
          </cell>
          <cell r="H1879" t="str">
            <v/>
          </cell>
          <cell r="I1879" t="str">
            <v/>
          </cell>
        </row>
        <row r="1880">
          <cell r="A1880">
            <v>31084000</v>
          </cell>
          <cell r="B1880" t="str">
            <v>HG</v>
          </cell>
          <cell r="C1880" t="str">
            <v>Metris</v>
          </cell>
          <cell r="D1880" t="str">
            <v>Single lever basin mixer 110 without waste set</v>
          </cell>
          <cell r="E1880" t="str">
            <v>chrome</v>
          </cell>
          <cell r="F1880">
            <v>235.5</v>
          </cell>
          <cell r="G1880" t="str">
            <v>10.3</v>
          </cell>
          <cell r="H1880" t="str">
            <v/>
          </cell>
          <cell r="I1880" t="str">
            <v/>
          </cell>
        </row>
        <row r="1881">
          <cell r="A1881">
            <v>31085000</v>
          </cell>
          <cell r="B1881" t="str">
            <v>HG</v>
          </cell>
          <cell r="C1881" t="str">
            <v>Metris</v>
          </cell>
          <cell r="D1881" t="str">
            <v>Single lever basin mixer for concealed installation with spout 165 mm wall-mounted</v>
          </cell>
          <cell r="E1881" t="str">
            <v>chrome</v>
          </cell>
          <cell r="F1881">
            <v>298.3</v>
          </cell>
          <cell r="G1881" t="str">
            <v>10.5</v>
          </cell>
          <cell r="H1881" t="str">
            <v/>
          </cell>
          <cell r="I1881" t="str">
            <v/>
          </cell>
        </row>
        <row r="1882">
          <cell r="A1882">
            <v>31086000</v>
          </cell>
          <cell r="B1882" t="str">
            <v>HG</v>
          </cell>
          <cell r="C1882" t="str">
            <v>Metris</v>
          </cell>
          <cell r="D1882" t="str">
            <v>Single lever basin mixer for concealed installation with spout 225 mm wall-mounted</v>
          </cell>
          <cell r="E1882" t="str">
            <v>chrome</v>
          </cell>
          <cell r="F1882">
            <v>323.8</v>
          </cell>
          <cell r="G1882" t="str">
            <v>10.5</v>
          </cell>
          <cell r="H1882" t="str">
            <v/>
          </cell>
          <cell r="I1882" t="str">
            <v/>
          </cell>
        </row>
        <row r="1883">
          <cell r="A1883">
            <v>31087000</v>
          </cell>
          <cell r="B1883" t="str">
            <v>HG</v>
          </cell>
          <cell r="C1883" t="str">
            <v>Metris</v>
          </cell>
          <cell r="D1883" t="str">
            <v>Single lever basin mixer 230 with pop-up waste set</v>
          </cell>
          <cell r="E1883" t="str">
            <v>chrome</v>
          </cell>
          <cell r="F1883">
            <v>311.40000000000003</v>
          </cell>
          <cell r="G1883" t="str">
            <v>10.4</v>
          </cell>
          <cell r="H1883" t="str">
            <v/>
          </cell>
          <cell r="I1883" t="str">
            <v/>
          </cell>
        </row>
        <row r="1884">
          <cell r="A1884">
            <v>31087009</v>
          </cell>
          <cell r="B1884" t="str">
            <v>HG</v>
          </cell>
          <cell r="C1884" t="str">
            <v>Metris</v>
          </cell>
          <cell r="D1884" t="str">
            <v>Single Lever basin mixer 230 with pop-up waste set, 1/2" nut, 1 Tick</v>
          </cell>
          <cell r="E1884" t="str">
            <v>chrome</v>
          </cell>
          <cell r="F1884">
            <v>311.40000000000003</v>
          </cell>
          <cell r="G1884" t="str">
            <v/>
          </cell>
          <cell r="H1884" t="str">
            <v/>
          </cell>
          <cell r="I1884" t="str">
            <v/>
          </cell>
        </row>
        <row r="1885">
          <cell r="A1885">
            <v>31088000</v>
          </cell>
          <cell r="B1885" t="str">
            <v>HG</v>
          </cell>
          <cell r="C1885" t="str">
            <v>Metris</v>
          </cell>
          <cell r="D1885" t="str">
            <v>Single lever basin mixer 100 with pop-up waste set for hand washbasins</v>
          </cell>
          <cell r="E1885" t="str">
            <v>chrome</v>
          </cell>
          <cell r="F1885">
            <v>235.5</v>
          </cell>
          <cell r="G1885" t="str">
            <v>10.3</v>
          </cell>
          <cell r="H1885" t="str">
            <v/>
          </cell>
          <cell r="I1885" t="str">
            <v/>
          </cell>
        </row>
        <row r="1886">
          <cell r="A1886">
            <v>31088009</v>
          </cell>
          <cell r="B1886" t="str">
            <v>HG</v>
          </cell>
          <cell r="C1886" t="str">
            <v>Metris</v>
          </cell>
          <cell r="D1886" t="str">
            <v>Single lever basin mixer 100 with pop-up waste set for hand washbasins, 1/2" nut, 1 Tick</v>
          </cell>
          <cell r="E1886" t="str">
            <v>chrome</v>
          </cell>
          <cell r="F1886">
            <v>235.5</v>
          </cell>
          <cell r="G1886" t="str">
            <v/>
          </cell>
          <cell r="H1886" t="str">
            <v/>
          </cell>
          <cell r="I1886" t="str">
            <v/>
          </cell>
        </row>
        <row r="1887">
          <cell r="A1887">
            <v>31088019</v>
          </cell>
          <cell r="B1887" t="str">
            <v>HG</v>
          </cell>
          <cell r="C1887" t="str">
            <v>Metris</v>
          </cell>
          <cell r="D1887" t="str">
            <v>Single lever basin mixer 100 with pop-up waste set for hand washbasins, 1/2" nut, 2 Ticks</v>
          </cell>
          <cell r="E1887" t="str">
            <v>chrome</v>
          </cell>
          <cell r="F1887">
            <v>235.5</v>
          </cell>
          <cell r="G1887" t="str">
            <v/>
          </cell>
          <cell r="H1887" t="str">
            <v/>
          </cell>
          <cell r="I1887" t="str">
            <v/>
          </cell>
        </row>
        <row r="1888">
          <cell r="A1888">
            <v>31100000</v>
          </cell>
          <cell r="B1888" t="str">
            <v>HG</v>
          </cell>
          <cell r="C1888" t="str">
            <v>Metris S</v>
          </cell>
          <cell r="D1888" t="str">
            <v>Electronic basin mixer with temperature control battery-operated</v>
          </cell>
          <cell r="E1888" t="str">
            <v>chrome</v>
          </cell>
          <cell r="F1888">
            <v>627.20000000000005</v>
          </cell>
          <cell r="G1888" t="str">
            <v>10.17</v>
          </cell>
          <cell r="H1888" t="str">
            <v/>
          </cell>
          <cell r="I1888" t="str">
            <v/>
          </cell>
        </row>
        <row r="1889">
          <cell r="A1889">
            <v>31101000</v>
          </cell>
          <cell r="B1889" t="str">
            <v>HG</v>
          </cell>
          <cell r="C1889" t="str">
            <v>Metris S</v>
          </cell>
          <cell r="D1889" t="str">
            <v>Electronic basin mixer with temperature pre-adjustment battery-operated</v>
          </cell>
          <cell r="E1889" t="str">
            <v>chrome</v>
          </cell>
          <cell r="F1889">
            <v>578.5</v>
          </cell>
          <cell r="G1889" t="str">
            <v>10.17</v>
          </cell>
          <cell r="H1889" t="str">
            <v/>
          </cell>
          <cell r="I1889" t="str">
            <v/>
          </cell>
        </row>
        <row r="1890">
          <cell r="A1890">
            <v>31102000</v>
          </cell>
          <cell r="B1890" t="str">
            <v>HG</v>
          </cell>
          <cell r="C1890" t="str">
            <v>Metris S</v>
          </cell>
          <cell r="D1890" t="str">
            <v>Electronic basin mixer with temperature control with 230 V mains connection</v>
          </cell>
          <cell r="E1890" t="str">
            <v>chrome</v>
          </cell>
          <cell r="F1890">
            <v>664.80000000000007</v>
          </cell>
          <cell r="G1890" t="str">
            <v>10.17</v>
          </cell>
          <cell r="H1890" t="str">
            <v/>
          </cell>
          <cell r="I1890" t="str">
            <v/>
          </cell>
        </row>
        <row r="1891">
          <cell r="A1891">
            <v>31103000</v>
          </cell>
          <cell r="B1891" t="str">
            <v>HG</v>
          </cell>
          <cell r="C1891" t="str">
            <v>Metris S</v>
          </cell>
          <cell r="D1891" t="str">
            <v>Electronic basin mixer with temperature pre-adjustment with 230 V mains connection</v>
          </cell>
          <cell r="E1891" t="str">
            <v>chrome</v>
          </cell>
          <cell r="F1891">
            <v>614.70000000000005</v>
          </cell>
          <cell r="G1891" t="str">
            <v>10.17</v>
          </cell>
          <cell r="H1891" t="str">
            <v/>
          </cell>
          <cell r="I1891" t="str">
            <v/>
          </cell>
        </row>
        <row r="1892">
          <cell r="A1892">
            <v>31121000</v>
          </cell>
          <cell r="B1892" t="str">
            <v>HG</v>
          </cell>
          <cell r="C1892" t="str">
            <v>Metris</v>
          </cell>
          <cell r="D1892" t="str">
            <v>Single lever basin mixer 110 CoolStart with pop-up waste set</v>
          </cell>
          <cell r="E1892" t="str">
            <v>chrome</v>
          </cell>
          <cell r="F1892">
            <v>247.2</v>
          </cell>
          <cell r="G1892" t="str">
            <v>10.3</v>
          </cell>
          <cell r="H1892" t="str">
            <v/>
          </cell>
          <cell r="I1892" t="str">
            <v/>
          </cell>
        </row>
        <row r="1893">
          <cell r="A1893">
            <v>31130000</v>
          </cell>
          <cell r="B1893" t="str">
            <v>HG</v>
          </cell>
          <cell r="C1893" t="str">
            <v>Focus</v>
          </cell>
          <cell r="D1893" t="str">
            <v>Pillar tap 70 without waste set</v>
          </cell>
          <cell r="E1893" t="str">
            <v>chrome</v>
          </cell>
          <cell r="F1893">
            <v>96.899999999999991</v>
          </cell>
          <cell r="G1893" t="str">
            <v>12.3</v>
          </cell>
          <cell r="H1893" t="str">
            <v/>
          </cell>
          <cell r="I1893" t="str">
            <v/>
          </cell>
        </row>
        <row r="1894">
          <cell r="A1894">
            <v>31131000</v>
          </cell>
          <cell r="B1894" t="str">
            <v>HG</v>
          </cell>
          <cell r="C1894" t="str">
            <v>Focus</v>
          </cell>
          <cell r="D1894" t="str">
            <v>Tap without waste set wall-mounted</v>
          </cell>
          <cell r="E1894" t="str">
            <v>chrome</v>
          </cell>
          <cell r="F1894">
            <v>128.69999999999999</v>
          </cell>
          <cell r="G1894" t="str">
            <v>12.4</v>
          </cell>
          <cell r="H1894" t="str">
            <v/>
          </cell>
          <cell r="I1894" t="str">
            <v/>
          </cell>
        </row>
        <row r="1895">
          <cell r="A1895">
            <v>31132000</v>
          </cell>
          <cell r="B1895" t="str">
            <v>HG</v>
          </cell>
          <cell r="C1895" t="str">
            <v>Focus</v>
          </cell>
          <cell r="D1895" t="str">
            <v>Single lever basin mixer 70 for vented hot water cylinders</v>
          </cell>
          <cell r="E1895" t="str">
            <v>chrome</v>
          </cell>
          <cell r="F1895">
            <v>174.1</v>
          </cell>
          <cell r="G1895" t="str">
            <v>12.3</v>
          </cell>
          <cell r="H1895" t="str">
            <v/>
          </cell>
          <cell r="I1895" t="str">
            <v/>
          </cell>
        </row>
        <row r="1896">
          <cell r="A1896">
            <v>31159000</v>
          </cell>
          <cell r="B1896" t="str">
            <v>HG</v>
          </cell>
          <cell r="C1896" t="str">
            <v>Metris S</v>
          </cell>
          <cell r="D1896" t="str">
            <v>Single lever basin mixer with pop-up waste set and swivel spout with 120° range</v>
          </cell>
          <cell r="E1896" t="str">
            <v>chrome</v>
          </cell>
          <cell r="F1896">
            <v>339</v>
          </cell>
          <cell r="G1896" t="str">
            <v>10.16</v>
          </cell>
          <cell r="H1896" t="str">
            <v/>
          </cell>
          <cell r="I1896" t="str">
            <v/>
          </cell>
        </row>
        <row r="1897">
          <cell r="A1897">
            <v>31160000</v>
          </cell>
          <cell r="B1897" t="str">
            <v>HG</v>
          </cell>
          <cell r="C1897" t="str">
            <v>Metris S</v>
          </cell>
          <cell r="D1897" t="str">
            <v>Bidette 1jet hand shower/ Metris S single lever basin mixer set 1.60 m</v>
          </cell>
          <cell r="E1897" t="str">
            <v>chrome</v>
          </cell>
          <cell r="F1897">
            <v>265.5</v>
          </cell>
          <cell r="G1897" t="str">
            <v>10.15</v>
          </cell>
          <cell r="H1897" t="str">
            <v/>
          </cell>
          <cell r="I1897" t="str">
            <v/>
          </cell>
        </row>
        <row r="1898">
          <cell r="A1898">
            <v>31161000</v>
          </cell>
          <cell r="B1898" t="str">
            <v>HG</v>
          </cell>
          <cell r="C1898" t="str">
            <v>Metris S</v>
          </cell>
          <cell r="D1898" t="str">
            <v>Single lever basin mixer with push-open waste set and swivel spout with 120° range</v>
          </cell>
          <cell r="E1898" t="str">
            <v>chrome</v>
          </cell>
          <cell r="F1898">
            <v>309.20000000000005</v>
          </cell>
          <cell r="G1898" t="str">
            <v>10.16</v>
          </cell>
          <cell r="H1898" t="str">
            <v/>
          </cell>
          <cell r="I1898" t="str">
            <v/>
          </cell>
        </row>
        <row r="1899">
          <cell r="A1899">
            <v>31162000</v>
          </cell>
          <cell r="B1899" t="str">
            <v>HG</v>
          </cell>
          <cell r="C1899" t="str">
            <v>Metris S</v>
          </cell>
          <cell r="D1899" t="str">
            <v>Single lever basin mixer for concealed installation with spout 165 mm wall-mounted</v>
          </cell>
          <cell r="E1899" t="str">
            <v>chrome</v>
          </cell>
          <cell r="F1899">
            <v>312.20000000000005</v>
          </cell>
          <cell r="G1899" t="str">
            <v>10.16</v>
          </cell>
          <cell r="H1899" t="str">
            <v/>
          </cell>
          <cell r="I1899" t="str">
            <v/>
          </cell>
        </row>
        <row r="1900">
          <cell r="A1900">
            <v>31163000</v>
          </cell>
          <cell r="B1900" t="str">
            <v>HG</v>
          </cell>
          <cell r="C1900" t="str">
            <v>Metris S</v>
          </cell>
          <cell r="D1900" t="str">
            <v>Single lever basin mixer for concealed installation with spout 225 mm wall-mounted</v>
          </cell>
          <cell r="E1900" t="str">
            <v>chrome</v>
          </cell>
          <cell r="F1900">
            <v>339.1</v>
          </cell>
          <cell r="G1900" t="str">
            <v>10.16</v>
          </cell>
          <cell r="H1900" t="str">
            <v/>
          </cell>
          <cell r="I1900" t="str">
            <v/>
          </cell>
        </row>
        <row r="1901">
          <cell r="A1901">
            <v>31165000</v>
          </cell>
          <cell r="B1901" t="str">
            <v>HG</v>
          </cell>
          <cell r="C1901" t="str">
            <v>Talis E²</v>
          </cell>
          <cell r="D1901" t="str">
            <v>Bidette 1jet hand shower/ Talis E² single lever basin mixer set 1.60 m</v>
          </cell>
          <cell r="E1901" t="str">
            <v>chrome</v>
          </cell>
          <cell r="F1901">
            <v>188.6</v>
          </cell>
          <cell r="G1901" t="str">
            <v/>
          </cell>
          <cell r="H1901" t="str">
            <v/>
          </cell>
          <cell r="I1901" t="str">
            <v>Phasing out 31 December 2017</v>
          </cell>
        </row>
        <row r="1902">
          <cell r="A1902">
            <v>31166000</v>
          </cell>
          <cell r="B1902" t="str">
            <v>HG</v>
          </cell>
          <cell r="C1902" t="str">
            <v>Metris</v>
          </cell>
          <cell r="D1902" t="str">
            <v>Pillar tap 100 without waste set</v>
          </cell>
          <cell r="E1902" t="str">
            <v>chrome</v>
          </cell>
          <cell r="F1902">
            <v>209.4</v>
          </cell>
          <cell r="G1902" t="str">
            <v>10.3</v>
          </cell>
          <cell r="H1902" t="str">
            <v/>
          </cell>
          <cell r="I1902" t="str">
            <v/>
          </cell>
        </row>
        <row r="1903">
          <cell r="A1903">
            <v>31171000</v>
          </cell>
          <cell r="B1903" t="str">
            <v>HG</v>
          </cell>
          <cell r="C1903" t="str">
            <v>Focus</v>
          </cell>
          <cell r="D1903" t="str">
            <v>Electronic basin mixer with temperature control battery-operated</v>
          </cell>
          <cell r="E1903" t="str">
            <v>chrome</v>
          </cell>
          <cell r="F1903">
            <v>458.3</v>
          </cell>
          <cell r="G1903" t="str">
            <v>12.7</v>
          </cell>
          <cell r="H1903" t="str">
            <v/>
          </cell>
          <cell r="I1903" t="str">
            <v/>
          </cell>
        </row>
        <row r="1904">
          <cell r="A1904">
            <v>31172000</v>
          </cell>
          <cell r="B1904" t="str">
            <v>HG</v>
          </cell>
          <cell r="C1904" t="str">
            <v>Focus</v>
          </cell>
          <cell r="D1904" t="str">
            <v>Electronic basin mixer with temperature pre-adjustment battery-operated</v>
          </cell>
          <cell r="E1904" t="str">
            <v>chrome</v>
          </cell>
          <cell r="F1904">
            <v>416.20000000000005</v>
          </cell>
          <cell r="G1904" t="str">
            <v>12.7</v>
          </cell>
          <cell r="H1904" t="str">
            <v/>
          </cell>
          <cell r="I1904" t="str">
            <v/>
          </cell>
        </row>
        <row r="1905">
          <cell r="A1905">
            <v>31173000</v>
          </cell>
          <cell r="B1905" t="str">
            <v>HG</v>
          </cell>
          <cell r="C1905" t="str">
            <v>Focus</v>
          </cell>
          <cell r="D1905" t="str">
            <v>Electronic basin mixer with temperature control with 230 V mains connection</v>
          </cell>
          <cell r="E1905" t="str">
            <v>chrome</v>
          </cell>
          <cell r="F1905">
            <v>479.6</v>
          </cell>
          <cell r="G1905" t="str">
            <v>12.7</v>
          </cell>
          <cell r="H1905" t="str">
            <v/>
          </cell>
          <cell r="I1905" t="str">
            <v/>
          </cell>
        </row>
        <row r="1906">
          <cell r="A1906">
            <v>31174000</v>
          </cell>
          <cell r="B1906" t="str">
            <v>HG</v>
          </cell>
          <cell r="C1906" t="str">
            <v>Focus</v>
          </cell>
          <cell r="D1906" t="str">
            <v>Electronic basin mixer with temperature pre-adjustment with 230 V mains connection</v>
          </cell>
          <cell r="E1906" t="str">
            <v>chrome</v>
          </cell>
          <cell r="F1906">
            <v>458.8</v>
          </cell>
          <cell r="G1906" t="str">
            <v>12.7</v>
          </cell>
          <cell r="H1906" t="str">
            <v/>
          </cell>
          <cell r="I1906" t="str">
            <v/>
          </cell>
        </row>
        <row r="1907">
          <cell r="A1907">
            <v>31183000</v>
          </cell>
          <cell r="B1907" t="str">
            <v>HG</v>
          </cell>
          <cell r="C1907" t="str">
            <v>Metris</v>
          </cell>
          <cell r="D1907" t="str">
            <v>Single lever basin mixer 200 with pop-up waste set</v>
          </cell>
          <cell r="E1907" t="str">
            <v>chrome</v>
          </cell>
          <cell r="F1907">
            <v>310.8</v>
          </cell>
          <cell r="G1907" t="str">
            <v>10.4</v>
          </cell>
          <cell r="H1907" t="str">
            <v/>
          </cell>
          <cell r="I1907" t="str">
            <v/>
          </cell>
        </row>
        <row r="1908">
          <cell r="A1908">
            <v>31183009</v>
          </cell>
          <cell r="B1908" t="str">
            <v>HG</v>
          </cell>
          <cell r="C1908" t="str">
            <v>Metris</v>
          </cell>
          <cell r="D1908" t="str">
            <v>Single lever basin mixer 200 with pop-up waste set, 1/2" nut, 1 Tick</v>
          </cell>
          <cell r="E1908" t="str">
            <v>chrome</v>
          </cell>
          <cell r="F1908">
            <v>310.8</v>
          </cell>
          <cell r="G1908" t="str">
            <v/>
          </cell>
          <cell r="H1908" t="str">
            <v/>
          </cell>
          <cell r="I1908" t="str">
            <v/>
          </cell>
        </row>
        <row r="1909">
          <cell r="A1909">
            <v>31183019</v>
          </cell>
          <cell r="B1909" t="str">
            <v>HG</v>
          </cell>
          <cell r="C1909" t="str">
            <v>Metris</v>
          </cell>
          <cell r="D1909" t="str">
            <v>Single lever basin mixer 200 with pop-up waste set, 1/2" nut, 2 Ticks</v>
          </cell>
          <cell r="E1909" t="str">
            <v>chrome</v>
          </cell>
          <cell r="F1909">
            <v>310.8</v>
          </cell>
          <cell r="G1909" t="str">
            <v/>
          </cell>
          <cell r="H1909" t="str">
            <v/>
          </cell>
          <cell r="I1909" t="str">
            <v/>
          </cell>
        </row>
        <row r="1910">
          <cell r="A1910">
            <v>31184000</v>
          </cell>
          <cell r="B1910" t="str">
            <v>HG</v>
          </cell>
          <cell r="C1910" t="str">
            <v>Metris</v>
          </cell>
          <cell r="D1910" t="str">
            <v>Single lever basin mixer 260 without waste set for washbowls</v>
          </cell>
          <cell r="E1910" t="str">
            <v>chrome</v>
          </cell>
          <cell r="F1910">
            <v>318.10000000000002</v>
          </cell>
          <cell r="G1910" t="str">
            <v>10.4</v>
          </cell>
          <cell r="H1910" t="str">
            <v/>
          </cell>
          <cell r="I1910" t="str">
            <v/>
          </cell>
        </row>
        <row r="1911">
          <cell r="A1911">
            <v>31185000</v>
          </cell>
          <cell r="B1911" t="str">
            <v>HG</v>
          </cell>
          <cell r="C1911" t="str">
            <v>Metris</v>
          </cell>
          <cell r="D1911" t="str">
            <v>Single lever basin mixer 200 without waste set</v>
          </cell>
          <cell r="E1911" t="str">
            <v>chrome</v>
          </cell>
          <cell r="F1911">
            <v>281.10000000000002</v>
          </cell>
          <cell r="G1911" t="str">
            <v>10.4</v>
          </cell>
          <cell r="H1911" t="str">
            <v/>
          </cell>
          <cell r="I1911" t="str">
            <v/>
          </cell>
        </row>
        <row r="1912">
          <cell r="A1912">
            <v>31186000</v>
          </cell>
          <cell r="B1912" t="str">
            <v>HG</v>
          </cell>
          <cell r="C1912" t="str">
            <v>Metris</v>
          </cell>
          <cell r="D1912" t="str">
            <v>Single lever basin mixer 100 without waste set for hand washbasins</v>
          </cell>
          <cell r="E1912" t="str">
            <v>chrome</v>
          </cell>
          <cell r="F1912">
            <v>231.7</v>
          </cell>
          <cell r="G1912" t="str">
            <v>10.3</v>
          </cell>
          <cell r="H1912" t="str">
            <v/>
          </cell>
          <cell r="I1912" t="str">
            <v/>
          </cell>
        </row>
        <row r="1913">
          <cell r="A1913">
            <v>31187000</v>
          </cell>
          <cell r="B1913" t="str">
            <v>HG</v>
          </cell>
          <cell r="C1913" t="str">
            <v>Metris</v>
          </cell>
          <cell r="D1913" t="str">
            <v>Single lever basin mixer 230 with push-open waste set</v>
          </cell>
          <cell r="E1913" t="str">
            <v>chrome</v>
          </cell>
          <cell r="F1913">
            <v>298.90000000000003</v>
          </cell>
          <cell r="G1913" t="str">
            <v>10.4</v>
          </cell>
          <cell r="H1913" t="str">
            <v/>
          </cell>
          <cell r="I1913" t="str">
            <v/>
          </cell>
        </row>
        <row r="1914">
          <cell r="A1914">
            <v>31190000</v>
          </cell>
          <cell r="B1914" t="str">
            <v>HG</v>
          </cell>
          <cell r="C1914" t="str">
            <v>Metris</v>
          </cell>
          <cell r="D1914" t="str">
            <v>3-hole rim mounted single lever bath mixer</v>
          </cell>
          <cell r="E1914" t="str">
            <v>chrome</v>
          </cell>
          <cell r="F1914">
            <v>660.7</v>
          </cell>
          <cell r="G1914" t="str">
            <v>10.9</v>
          </cell>
          <cell r="H1914" t="str">
            <v/>
          </cell>
          <cell r="I1914" t="str">
            <v/>
          </cell>
        </row>
        <row r="1915">
          <cell r="A1915">
            <v>31203000</v>
          </cell>
          <cell r="B1915" t="str">
            <v>HG</v>
          </cell>
          <cell r="C1915" t="str">
            <v>Metris</v>
          </cell>
          <cell r="D1915" t="str">
            <v>Single lever basin mixer 110 LowFlow 3.5 l/min with pop-up waste set</v>
          </cell>
          <cell r="E1915" t="str">
            <v>chrome</v>
          </cell>
          <cell r="F1915">
            <v>256.60000000000002</v>
          </cell>
          <cell r="G1915" t="str">
            <v/>
          </cell>
          <cell r="H1915" t="str">
            <v/>
          </cell>
          <cell r="I1915" t="str">
            <v/>
          </cell>
        </row>
        <row r="1916">
          <cell r="A1916">
            <v>31204000</v>
          </cell>
          <cell r="B1916" t="str">
            <v>HG</v>
          </cell>
          <cell r="C1916" t="str">
            <v>Metris</v>
          </cell>
          <cell r="D1916" t="str">
            <v>Single lever basin mixer 110 LowFlow 3.5 l/min without waste set</v>
          </cell>
          <cell r="E1916" t="str">
            <v>chrome</v>
          </cell>
          <cell r="F1916">
            <v>250.2</v>
          </cell>
          <cell r="G1916" t="str">
            <v>10.3</v>
          </cell>
          <cell r="H1916" t="str">
            <v/>
          </cell>
          <cell r="I1916" t="str">
            <v/>
          </cell>
        </row>
        <row r="1917">
          <cell r="A1917">
            <v>31251000</v>
          </cell>
          <cell r="B1917" t="str">
            <v>HG</v>
          </cell>
          <cell r="C1917" t="str">
            <v>Metris</v>
          </cell>
          <cell r="D1917" t="str">
            <v>Single lever basin mixer LowFlow 3.5 l/min for concealed installation with spout 165 mm wall-mounted</v>
          </cell>
          <cell r="E1917" t="str">
            <v>chrome</v>
          </cell>
          <cell r="F1917">
            <v>298.3</v>
          </cell>
          <cell r="G1917" t="str">
            <v>10.5</v>
          </cell>
          <cell r="H1917" t="str">
            <v/>
          </cell>
          <cell r="I1917" t="str">
            <v/>
          </cell>
        </row>
        <row r="1918">
          <cell r="A1918">
            <v>31261000</v>
          </cell>
          <cell r="B1918" t="str">
            <v>HG</v>
          </cell>
          <cell r="C1918" t="str">
            <v>Metris S</v>
          </cell>
          <cell r="D1918" t="str">
            <v>Single lever bidet mixer with pop-up waste set</v>
          </cell>
          <cell r="E1918" t="str">
            <v>chrome</v>
          </cell>
          <cell r="F1918">
            <v>239</v>
          </cell>
          <cell r="G1918" t="str">
            <v>10.18</v>
          </cell>
          <cell r="H1918" t="str">
            <v/>
          </cell>
          <cell r="I1918" t="str">
            <v/>
          </cell>
        </row>
        <row r="1919">
          <cell r="A1919">
            <v>31275000</v>
          </cell>
          <cell r="B1919" t="str">
            <v>HG</v>
          </cell>
          <cell r="C1919" t="str">
            <v>Metris Classic</v>
          </cell>
          <cell r="D1919" t="str">
            <v>Single lever bidet mixer with pop-up waste set</v>
          </cell>
          <cell r="E1919" t="str">
            <v>chrome</v>
          </cell>
          <cell r="F1919">
            <v>312.20000000000005</v>
          </cell>
          <cell r="G1919" t="str">
            <v>10.23</v>
          </cell>
          <cell r="H1919" t="str">
            <v/>
          </cell>
          <cell r="I1919" t="str">
            <v/>
          </cell>
        </row>
        <row r="1920">
          <cell r="A1920">
            <v>31280000</v>
          </cell>
          <cell r="B1920" t="str">
            <v>HG</v>
          </cell>
          <cell r="C1920" t="str">
            <v>Metris</v>
          </cell>
          <cell r="D1920" t="str">
            <v>Single lever bidet mixer with pop-up waste set</v>
          </cell>
          <cell r="E1920" t="str">
            <v>chrome</v>
          </cell>
          <cell r="F1920">
            <v>246.6</v>
          </cell>
          <cell r="G1920" t="str">
            <v>10.6</v>
          </cell>
          <cell r="H1920" t="str">
            <v/>
          </cell>
          <cell r="I1920" t="str">
            <v/>
          </cell>
        </row>
        <row r="1921">
          <cell r="A1921">
            <v>31285000</v>
          </cell>
          <cell r="B1921" t="str">
            <v>HG</v>
          </cell>
          <cell r="C1921" t="str">
            <v>Metris</v>
          </cell>
          <cell r="D1921" t="str">
            <v>Bidette 1jet hand shower/ Metris single lever basin mixer set 1.60 m</v>
          </cell>
          <cell r="E1921" t="str">
            <v>chrome</v>
          </cell>
          <cell r="F1921">
            <v>264.10000000000002</v>
          </cell>
          <cell r="G1921" t="str">
            <v>10.3</v>
          </cell>
          <cell r="H1921" t="str">
            <v/>
          </cell>
          <cell r="I1921" t="str">
            <v/>
          </cell>
        </row>
        <row r="1922">
          <cell r="A1922">
            <v>31300000</v>
          </cell>
          <cell r="B1922" t="str">
            <v>HG</v>
          </cell>
          <cell r="C1922" t="str">
            <v>Metropol Classic</v>
          </cell>
          <cell r="D1922" t="str">
            <v>Single lever basin mixer 110 with lever handle, with pop-up waste set</v>
          </cell>
          <cell r="E1922" t="str">
            <v>chrome</v>
          </cell>
          <cell r="F1922">
            <v>332.8</v>
          </cell>
          <cell r="G1922" t="str">
            <v>9.3</v>
          </cell>
          <cell r="H1922" t="str">
            <v/>
          </cell>
        </row>
        <row r="1923">
          <cell r="A1923">
            <v>31300090</v>
          </cell>
          <cell r="B1923" t="str">
            <v>HG</v>
          </cell>
          <cell r="C1923" t="str">
            <v>Metropol Classic</v>
          </cell>
          <cell r="D1923" t="str">
            <v>Single lever basin mixer 110 with lever handle, with pop-up waste set</v>
          </cell>
          <cell r="E1923" t="str">
            <v>chrome/gold-optic</v>
          </cell>
          <cell r="F1923">
            <v>416</v>
          </cell>
          <cell r="G1923" t="str">
            <v>9.3</v>
          </cell>
          <cell r="H1923" t="str">
            <v/>
          </cell>
        </row>
        <row r="1924">
          <cell r="A1924">
            <v>31301000</v>
          </cell>
          <cell r="B1924" t="str">
            <v>HG</v>
          </cell>
          <cell r="C1924" t="str">
            <v>Metropol Classic</v>
          </cell>
          <cell r="D1924" t="str">
            <v>Single lever basin mixer 110 with lever handle, without waste set</v>
          </cell>
          <cell r="E1924" t="str">
            <v>chrome</v>
          </cell>
          <cell r="F1924">
            <v>332.8</v>
          </cell>
          <cell r="G1924" t="str">
            <v>9.3</v>
          </cell>
          <cell r="H1924" t="str">
            <v/>
          </cell>
        </row>
        <row r="1925">
          <cell r="A1925">
            <v>31301090</v>
          </cell>
          <cell r="B1925" t="str">
            <v>HG</v>
          </cell>
          <cell r="C1925" t="str">
            <v>Metropol Classic</v>
          </cell>
          <cell r="D1925" t="str">
            <v>Single lever basin mixer 110 with lever handle, without waste set</v>
          </cell>
          <cell r="E1925" t="str">
            <v>chrome/gold-optic</v>
          </cell>
          <cell r="F1925">
            <v>416</v>
          </cell>
          <cell r="G1925" t="str">
            <v>9.3</v>
          </cell>
          <cell r="H1925" t="str">
            <v/>
          </cell>
        </row>
        <row r="1926">
          <cell r="A1926">
            <v>31302000</v>
          </cell>
          <cell r="B1926" t="str">
            <v>HG</v>
          </cell>
          <cell r="C1926" t="str">
            <v>Metropol Classic</v>
          </cell>
          <cell r="D1926" t="str">
            <v>Single lever basin mixer 160 with lever handle, with pop-up waste set for washbowls</v>
          </cell>
          <cell r="E1926" t="str">
            <v>chrome</v>
          </cell>
          <cell r="F1926">
            <v>353.6</v>
          </cell>
          <cell r="G1926" t="str">
            <v>9.3</v>
          </cell>
          <cell r="H1926" t="str">
            <v/>
          </cell>
        </row>
        <row r="1927">
          <cell r="A1927">
            <v>31302090</v>
          </cell>
          <cell r="B1927" t="str">
            <v>HG</v>
          </cell>
          <cell r="C1927" t="str">
            <v>Metropol Classic</v>
          </cell>
          <cell r="D1927" t="str">
            <v>Single lever basin mixer 160 with lever handle, with pop-up waste set for washbowls</v>
          </cell>
          <cell r="E1927" t="str">
            <v>chrome/gold-optic</v>
          </cell>
          <cell r="F1927">
            <v>442</v>
          </cell>
          <cell r="G1927" t="str">
            <v>9.3</v>
          </cell>
          <cell r="H1927" t="str">
            <v/>
          </cell>
        </row>
        <row r="1928">
          <cell r="A1928">
            <v>31303000</v>
          </cell>
          <cell r="B1928" t="str">
            <v>HG</v>
          </cell>
          <cell r="C1928" t="str">
            <v>Metropol Classic</v>
          </cell>
          <cell r="D1928" t="str">
            <v>Single lever basin mixer 260 with lever handle, with pop-up waste set for washbowls</v>
          </cell>
          <cell r="E1928" t="str">
            <v>chrome</v>
          </cell>
          <cell r="F1928">
            <v>416</v>
          </cell>
          <cell r="G1928" t="str">
            <v>9.3</v>
          </cell>
          <cell r="H1928" t="str">
            <v/>
          </cell>
        </row>
        <row r="1929">
          <cell r="A1929">
            <v>31303090</v>
          </cell>
          <cell r="B1929" t="str">
            <v>HG</v>
          </cell>
          <cell r="C1929" t="str">
            <v>Metropol Classic</v>
          </cell>
          <cell r="D1929" t="str">
            <v>Single lever basin mixer 260 with lever handle, with pop-up waste set for washbowls</v>
          </cell>
          <cell r="E1929" t="str">
            <v>chrome/gold-optic</v>
          </cell>
          <cell r="F1929">
            <v>520</v>
          </cell>
          <cell r="G1929" t="str">
            <v>9.3</v>
          </cell>
          <cell r="H1929" t="str">
            <v/>
          </cell>
        </row>
        <row r="1930">
          <cell r="A1930">
            <v>31304000</v>
          </cell>
          <cell r="B1930" t="str">
            <v>HG</v>
          </cell>
          <cell r="C1930" t="str">
            <v>Metropol Classic</v>
          </cell>
          <cell r="D1930" t="str">
            <v>3-hole basin mixer 110 with zero handle, with pop-up waste set</v>
          </cell>
          <cell r="E1930" t="str">
            <v>chrome</v>
          </cell>
          <cell r="F1930">
            <v>416</v>
          </cell>
          <cell r="G1930" t="str">
            <v>9.3</v>
          </cell>
          <cell r="H1930" t="str">
            <v/>
          </cell>
        </row>
        <row r="1931">
          <cell r="A1931">
            <v>31304090</v>
          </cell>
          <cell r="B1931" t="str">
            <v>HG</v>
          </cell>
          <cell r="C1931" t="str">
            <v>Metropol Classic</v>
          </cell>
          <cell r="D1931" t="str">
            <v>3-hole basin mixer 110 with zero handle, with pop-up waste set</v>
          </cell>
          <cell r="E1931" t="str">
            <v>chrome/gold-optic</v>
          </cell>
          <cell r="F1931">
            <v>520</v>
          </cell>
          <cell r="G1931" t="str">
            <v>9.3</v>
          </cell>
          <cell r="H1931" t="str">
            <v/>
          </cell>
        </row>
        <row r="1932">
          <cell r="A1932">
            <v>31305000</v>
          </cell>
          <cell r="B1932" t="str">
            <v>HG</v>
          </cell>
          <cell r="C1932" t="str">
            <v>Metropol Classic</v>
          </cell>
          <cell r="D1932" t="str">
            <v>3-hole basin mixer 160 with zero handle, with pop-up waste set</v>
          </cell>
          <cell r="E1932" t="str">
            <v>chrome</v>
          </cell>
          <cell r="F1932">
            <v>436.8</v>
          </cell>
          <cell r="G1932" t="str">
            <v>9.4</v>
          </cell>
          <cell r="H1932" t="str">
            <v/>
          </cell>
        </row>
        <row r="1933">
          <cell r="A1933">
            <v>31305090</v>
          </cell>
          <cell r="B1933" t="str">
            <v>HG</v>
          </cell>
          <cell r="C1933" t="str">
            <v>Metropol Classic</v>
          </cell>
          <cell r="D1933" t="str">
            <v>3-hole basin mixer 160 with zero handle, with pop-up waste set</v>
          </cell>
          <cell r="E1933" t="str">
            <v>chrome/gold-optic</v>
          </cell>
          <cell r="F1933">
            <v>546</v>
          </cell>
          <cell r="G1933" t="str">
            <v>9.4</v>
          </cell>
          <cell r="H1933" t="str">
            <v/>
          </cell>
        </row>
        <row r="1934">
          <cell r="A1934">
            <v>31306000</v>
          </cell>
          <cell r="B1934" t="str">
            <v>HG</v>
          </cell>
          <cell r="C1934" t="str">
            <v>Metropol Classic</v>
          </cell>
          <cell r="D1934" t="str">
            <v>3-hole basin mixer 110 with cross handle, with pop-up waste set</v>
          </cell>
          <cell r="E1934" t="str">
            <v>chrome</v>
          </cell>
          <cell r="F1934">
            <v>499.2</v>
          </cell>
          <cell r="G1934" t="str">
            <v>9.4</v>
          </cell>
          <cell r="H1934" t="str">
            <v/>
          </cell>
        </row>
        <row r="1935">
          <cell r="A1935">
            <v>31306090</v>
          </cell>
          <cell r="B1935" t="str">
            <v>HG</v>
          </cell>
          <cell r="C1935" t="str">
            <v>Metropol Classic</v>
          </cell>
          <cell r="D1935" t="str">
            <v>3-hole basin mixer 110 with cross handle, with pop-up waste set</v>
          </cell>
          <cell r="E1935" t="str">
            <v>chrome/gold-optic</v>
          </cell>
          <cell r="F1935">
            <v>624</v>
          </cell>
          <cell r="G1935" t="str">
            <v>9.4</v>
          </cell>
          <cell r="H1935" t="str">
            <v/>
          </cell>
        </row>
        <row r="1936">
          <cell r="A1936">
            <v>31307000</v>
          </cell>
          <cell r="B1936" t="str">
            <v>HG</v>
          </cell>
          <cell r="C1936" t="str">
            <v>Metropol Classic</v>
          </cell>
          <cell r="D1936" t="str">
            <v>3-hole basin mixer 160 with cross handle, with pop-up waste set</v>
          </cell>
          <cell r="E1936" t="str">
            <v>chrome</v>
          </cell>
          <cell r="F1936">
            <v>520</v>
          </cell>
          <cell r="G1936" t="str">
            <v>9.4</v>
          </cell>
          <cell r="H1936" t="str">
            <v/>
          </cell>
        </row>
        <row r="1937">
          <cell r="A1937">
            <v>31307090</v>
          </cell>
          <cell r="B1937" t="str">
            <v>HG</v>
          </cell>
          <cell r="C1937" t="str">
            <v>Metropol Classic</v>
          </cell>
          <cell r="D1937" t="str">
            <v>3-hole basin mixer 160 with cross handle, with pop-up waste set</v>
          </cell>
          <cell r="E1937" t="str">
            <v>chrome/gold-optic</v>
          </cell>
          <cell r="F1937">
            <v>650</v>
          </cell>
          <cell r="G1937" t="str">
            <v>9.4</v>
          </cell>
          <cell r="H1937" t="str">
            <v/>
          </cell>
        </row>
        <row r="1938">
          <cell r="A1938">
            <v>31314000</v>
          </cell>
          <cell r="B1938" t="str">
            <v>HG</v>
          </cell>
          <cell r="C1938" t="str">
            <v>Metris Classic</v>
          </cell>
          <cell r="D1938" t="str">
            <v>4-hole rim mounted bath mixer</v>
          </cell>
          <cell r="E1938" t="str">
            <v>chrome</v>
          </cell>
          <cell r="F1938">
            <v>568</v>
          </cell>
          <cell r="G1938" t="str">
            <v>10.25</v>
          </cell>
          <cell r="H1938" t="str">
            <v/>
          </cell>
          <cell r="I1938" t="str">
            <v/>
          </cell>
        </row>
        <row r="1939">
          <cell r="A1939">
            <v>31315000</v>
          </cell>
          <cell r="B1939" t="str">
            <v>HG</v>
          </cell>
          <cell r="C1939" t="str">
            <v>Metropol Classic</v>
          </cell>
          <cell r="D1939" t="str">
            <v>4-hole rim mounted bath mixer with zero handle</v>
          </cell>
          <cell r="E1939" t="str">
            <v>chrome</v>
          </cell>
          <cell r="F1939">
            <v>577.20000000000005</v>
          </cell>
          <cell r="G1939" t="str">
            <v>9.6</v>
          </cell>
          <cell r="H1939" t="str">
            <v/>
          </cell>
        </row>
        <row r="1940">
          <cell r="A1940">
            <v>31315090</v>
          </cell>
          <cell r="B1940" t="str">
            <v>HG</v>
          </cell>
          <cell r="C1940" t="str">
            <v>Metropol Classic</v>
          </cell>
          <cell r="D1940" t="str">
            <v>4-hole rim mounted bath mixer with zero handle</v>
          </cell>
          <cell r="E1940" t="str">
            <v>chrome/gold-optic</v>
          </cell>
          <cell r="F1940">
            <v>728</v>
          </cell>
          <cell r="G1940" t="str">
            <v>9.6</v>
          </cell>
          <cell r="H1940" t="str">
            <v/>
          </cell>
        </row>
        <row r="1941">
          <cell r="A1941">
            <v>31320000</v>
          </cell>
          <cell r="B1941" t="str">
            <v>HG</v>
          </cell>
          <cell r="C1941" t="str">
            <v>Metropol Classic</v>
          </cell>
          <cell r="D1941" t="str">
            <v>Single lever bidet mixer with lever handle, with pop-up waste set</v>
          </cell>
          <cell r="E1941" t="str">
            <v>chrome</v>
          </cell>
          <cell r="F1941">
            <v>364</v>
          </cell>
          <cell r="G1941" t="str">
            <v>9.4</v>
          </cell>
          <cell r="H1941" t="str">
            <v/>
          </cell>
        </row>
        <row r="1942">
          <cell r="A1942">
            <v>31320090</v>
          </cell>
          <cell r="B1942" t="str">
            <v>HG</v>
          </cell>
          <cell r="C1942" t="str">
            <v>Metropol Classic</v>
          </cell>
          <cell r="D1942" t="str">
            <v>Single lever bidet mixer with lever handle, with pop-up waste set</v>
          </cell>
          <cell r="E1942" t="str">
            <v>chrome/gold-optic</v>
          </cell>
          <cell r="F1942">
            <v>457.6</v>
          </cell>
          <cell r="G1942">
            <v>9.4</v>
          </cell>
        </row>
        <row r="1943">
          <cell r="A1943">
            <v>31330000</v>
          </cell>
          <cell r="B1943" t="str">
            <v>HG</v>
          </cell>
          <cell r="C1943" t="str">
            <v>Metropol Classic</v>
          </cell>
          <cell r="D1943" t="str">
            <v>3-hole basin mixer 110 with lever handle, with pop-up waste set</v>
          </cell>
          <cell r="E1943" t="str">
            <v>chrome</v>
          </cell>
          <cell r="F1943">
            <v>457.6</v>
          </cell>
          <cell r="G1943" t="str">
            <v>9.4</v>
          </cell>
          <cell r="H1943" t="str">
            <v/>
          </cell>
        </row>
        <row r="1944">
          <cell r="A1944">
            <v>31330090</v>
          </cell>
          <cell r="B1944" t="str">
            <v>HG</v>
          </cell>
          <cell r="C1944" t="str">
            <v>Metropol Classic</v>
          </cell>
          <cell r="D1944" t="str">
            <v>3-hole basin mixer 110 with lever handle, with pop-up waste set</v>
          </cell>
          <cell r="E1944" t="str">
            <v>chrome/gold-optic</v>
          </cell>
          <cell r="F1944">
            <v>572</v>
          </cell>
          <cell r="G1944" t="str">
            <v>9.4</v>
          </cell>
          <cell r="H1944" t="str">
            <v/>
          </cell>
        </row>
        <row r="1945">
          <cell r="A1945">
            <v>31331000</v>
          </cell>
          <cell r="B1945" t="str">
            <v>HG</v>
          </cell>
          <cell r="C1945" t="str">
            <v>Metropol Classic</v>
          </cell>
          <cell r="D1945" t="str">
            <v>3-hole basin mixer 160 with lever handle, with pop-up waste set</v>
          </cell>
          <cell r="E1945" t="str">
            <v>chrome</v>
          </cell>
          <cell r="F1945">
            <v>478.4</v>
          </cell>
          <cell r="G1945" t="str">
            <v>9.4</v>
          </cell>
          <cell r="H1945" t="str">
            <v/>
          </cell>
        </row>
        <row r="1946">
          <cell r="A1946">
            <v>31331090</v>
          </cell>
          <cell r="B1946" t="str">
            <v>HG</v>
          </cell>
          <cell r="C1946" t="str">
            <v>Metropol Classic</v>
          </cell>
          <cell r="D1946" t="str">
            <v>3-hole basin mixer 160 with lever handle, with pop-up waste set</v>
          </cell>
          <cell r="E1946" t="str">
            <v>chrome/gold-optic</v>
          </cell>
          <cell r="F1946">
            <v>598</v>
          </cell>
          <cell r="G1946" t="str">
            <v>9.4</v>
          </cell>
          <cell r="H1946" t="str">
            <v/>
          </cell>
        </row>
        <row r="1947">
          <cell r="A1947">
            <v>31340000</v>
          </cell>
          <cell r="B1947" t="str">
            <v>HG</v>
          </cell>
          <cell r="C1947" t="str">
            <v>Metropol Classic</v>
          </cell>
          <cell r="D1947" t="str">
            <v>Single lever bath mixer for exposed installation with lever handle</v>
          </cell>
          <cell r="E1947" t="str">
            <v>chrome</v>
          </cell>
          <cell r="F1947">
            <v>436.8</v>
          </cell>
          <cell r="G1947" t="str">
            <v>9.5</v>
          </cell>
          <cell r="H1947" t="str">
            <v/>
          </cell>
        </row>
        <row r="1948">
          <cell r="A1948">
            <v>31340090</v>
          </cell>
          <cell r="B1948" t="str">
            <v>HG</v>
          </cell>
          <cell r="C1948" t="str">
            <v>Metropol Classic</v>
          </cell>
          <cell r="D1948" t="str">
            <v>Single lever bath mixer for exposed installation with lever handle</v>
          </cell>
          <cell r="E1948" t="str">
            <v>chrome/gold-optic</v>
          </cell>
          <cell r="F1948">
            <v>546</v>
          </cell>
          <cell r="G1948" t="str">
            <v>9.5</v>
          </cell>
          <cell r="H1948" t="str">
            <v/>
          </cell>
        </row>
        <row r="1949">
          <cell r="A1949">
            <v>31345000</v>
          </cell>
          <cell r="B1949" t="str">
            <v>HG</v>
          </cell>
          <cell r="C1949" t="str">
            <v>Metropol Classic</v>
          </cell>
          <cell r="D1949" t="str">
            <v>Single lever bath mixer for concealed installation with lever handle</v>
          </cell>
          <cell r="E1949" t="str">
            <v>chrome</v>
          </cell>
          <cell r="F1949">
            <v>296.39999999999998</v>
          </cell>
          <cell r="G1949" t="str">
            <v>9.6</v>
          </cell>
          <cell r="H1949" t="str">
            <v/>
          </cell>
        </row>
        <row r="1950">
          <cell r="A1950">
            <v>31345090</v>
          </cell>
          <cell r="B1950" t="str">
            <v>HG</v>
          </cell>
          <cell r="C1950" t="str">
            <v>Metropol Classic</v>
          </cell>
          <cell r="D1950" t="str">
            <v>Single lever bath mixer for concealed installation with lever handle</v>
          </cell>
          <cell r="E1950" t="str">
            <v>chrome/gold-optic</v>
          </cell>
          <cell r="F1950">
            <v>374.4</v>
          </cell>
          <cell r="G1950" t="str">
            <v>9.6</v>
          </cell>
          <cell r="H1950" t="str">
            <v/>
          </cell>
        </row>
        <row r="1951">
          <cell r="A1951">
            <v>31360000</v>
          </cell>
          <cell r="B1951" t="str">
            <v>HG</v>
          </cell>
          <cell r="C1951" t="str">
            <v>Metropol Classic</v>
          </cell>
          <cell r="D1951" t="str">
            <v>Single lever shower mixer for exposed installation with lever handle</v>
          </cell>
          <cell r="E1951" t="str">
            <v>chrome</v>
          </cell>
          <cell r="F1951">
            <v>332.8</v>
          </cell>
          <cell r="G1951" t="str">
            <v>9.8</v>
          </cell>
          <cell r="H1951" t="str">
            <v/>
          </cell>
        </row>
        <row r="1952">
          <cell r="A1952">
            <v>31360090</v>
          </cell>
          <cell r="B1952" t="str">
            <v>HG</v>
          </cell>
          <cell r="C1952" t="str">
            <v>Metropol Classic</v>
          </cell>
          <cell r="D1952" t="str">
            <v>Single lever shower mixer for exposed installation with lever handle</v>
          </cell>
          <cell r="E1952" t="str">
            <v>chrome/gold-optic</v>
          </cell>
          <cell r="F1952">
            <v>416</v>
          </cell>
          <cell r="G1952" t="str">
            <v>9.8</v>
          </cell>
          <cell r="H1952" t="str">
            <v/>
          </cell>
        </row>
        <row r="1953">
          <cell r="A1953">
            <v>31365000</v>
          </cell>
          <cell r="B1953" t="str">
            <v>HG</v>
          </cell>
          <cell r="C1953" t="str">
            <v>Metropol Classic</v>
          </cell>
          <cell r="D1953" t="str">
            <v>Single lever shower mixer for concealed installation with lever handle</v>
          </cell>
          <cell r="E1953" t="str">
            <v>chrome</v>
          </cell>
          <cell r="F1953">
            <v>265.2</v>
          </cell>
          <cell r="G1953" t="str">
            <v>9.8</v>
          </cell>
          <cell r="H1953" t="str">
            <v/>
          </cell>
        </row>
        <row r="1954">
          <cell r="A1954">
            <v>31365090</v>
          </cell>
          <cell r="B1954" t="str">
            <v>HG</v>
          </cell>
          <cell r="C1954" t="str">
            <v>Metropol Classic</v>
          </cell>
          <cell r="D1954" t="str">
            <v>Single lever shower mixer for concealed installation with lever handle</v>
          </cell>
          <cell r="E1954" t="str">
            <v>chrome/gold-optic</v>
          </cell>
          <cell r="F1954">
            <v>332.8</v>
          </cell>
          <cell r="G1954" t="str">
            <v>9.8</v>
          </cell>
          <cell r="H1954" t="str">
            <v/>
          </cell>
        </row>
        <row r="1955">
          <cell r="A1955">
            <v>31416000</v>
          </cell>
          <cell r="B1955" t="str">
            <v>HG</v>
          </cell>
          <cell r="C1955" t="str">
            <v>Metris S</v>
          </cell>
          <cell r="D1955" t="str">
            <v>Bath spout with diverter valve 228 mm</v>
          </cell>
          <cell r="E1955" t="str">
            <v>chrome</v>
          </cell>
          <cell r="F1955">
            <v>166.7</v>
          </cell>
          <cell r="G1955" t="str">
            <v>10.21</v>
          </cell>
          <cell r="H1955" t="str">
            <v/>
          </cell>
          <cell r="I1955" t="str">
            <v/>
          </cell>
        </row>
        <row r="1956">
          <cell r="A1956">
            <v>31417000</v>
          </cell>
          <cell r="B1956" t="str">
            <v>HG</v>
          </cell>
          <cell r="C1956" t="str">
            <v>Metris S</v>
          </cell>
          <cell r="D1956" t="str">
            <v>Bath spout with diverter valve 152 mm</v>
          </cell>
          <cell r="E1956" t="str">
            <v>chrome</v>
          </cell>
          <cell r="F1956">
            <v>154.6</v>
          </cell>
          <cell r="G1956" t="str">
            <v>10.19</v>
          </cell>
          <cell r="H1956" t="str">
            <v/>
          </cell>
          <cell r="I1956" t="str">
            <v/>
          </cell>
        </row>
        <row r="1957">
          <cell r="A1957">
            <v>31422000</v>
          </cell>
          <cell r="B1957" t="str">
            <v>HG</v>
          </cell>
          <cell r="C1957" t="str">
            <v>Metris</v>
          </cell>
          <cell r="D1957" t="str">
            <v>2-hole rim mounted bath mixer with diverter valve and Croma 100 Vario hand shower</v>
          </cell>
          <cell r="E1957" t="str">
            <v>chrome</v>
          </cell>
          <cell r="F1957">
            <v>370.1</v>
          </cell>
          <cell r="G1957" t="str">
            <v>10.8</v>
          </cell>
          <cell r="H1957" t="str">
            <v/>
          </cell>
          <cell r="I1957" t="str">
            <v/>
          </cell>
        </row>
        <row r="1958">
          <cell r="A1958">
            <v>31423000</v>
          </cell>
          <cell r="B1958" t="str">
            <v>HG</v>
          </cell>
          <cell r="C1958" t="str">
            <v>Metris</v>
          </cell>
          <cell r="D1958" t="str">
            <v>2-hole rim mounted bath mixer</v>
          </cell>
          <cell r="E1958" t="str">
            <v>chrome</v>
          </cell>
          <cell r="F1958">
            <v>308.90000000000003</v>
          </cell>
          <cell r="G1958" t="str">
            <v>10.8</v>
          </cell>
          <cell r="H1958" t="str">
            <v/>
          </cell>
          <cell r="I1958" t="str">
            <v/>
          </cell>
        </row>
        <row r="1959">
          <cell r="A1959">
            <v>31426000</v>
          </cell>
          <cell r="B1959" t="str">
            <v>HG</v>
          </cell>
          <cell r="C1959" t="str">
            <v>Talis</v>
          </cell>
          <cell r="D1959" t="str">
            <v>2-hole rim mounted bath mixer with diverter valve and Croma 100 1jet hand shower</v>
          </cell>
          <cell r="E1959" t="str">
            <v>chrome</v>
          </cell>
          <cell r="F1959">
            <v>328.6</v>
          </cell>
          <cell r="G1959" t="str">
            <v>11.28</v>
          </cell>
          <cell r="H1959" t="str">
            <v/>
          </cell>
          <cell r="I1959" t="str">
            <v/>
          </cell>
        </row>
        <row r="1960">
          <cell r="A1960">
            <v>31427000</v>
          </cell>
          <cell r="B1960" t="str">
            <v>HG</v>
          </cell>
          <cell r="C1960" t="str">
            <v>Talis</v>
          </cell>
          <cell r="D1960" t="str">
            <v>2-hole rim mounted bath mixer</v>
          </cell>
          <cell r="E1960" t="str">
            <v>chrome</v>
          </cell>
          <cell r="F1960">
            <v>277.3</v>
          </cell>
          <cell r="G1960" t="str">
            <v>11.27</v>
          </cell>
          <cell r="H1960" t="str">
            <v/>
          </cell>
          <cell r="I1960" t="str">
            <v/>
          </cell>
        </row>
        <row r="1961">
          <cell r="A1961">
            <v>31441000</v>
          </cell>
          <cell r="B1961" t="str">
            <v>HG</v>
          </cell>
          <cell r="C1961" t="str">
            <v>Metropol Classic</v>
          </cell>
          <cell r="D1961" t="str">
            <v>4-hole rim mounted bath mixer with lever handle</v>
          </cell>
          <cell r="E1961" t="str">
            <v>chrome</v>
          </cell>
          <cell r="F1961">
            <v>634.4</v>
          </cell>
          <cell r="G1961" t="str">
            <v>9.7</v>
          </cell>
          <cell r="H1961" t="str">
            <v/>
          </cell>
        </row>
        <row r="1962">
          <cell r="A1962">
            <v>31441090</v>
          </cell>
          <cell r="B1962" t="str">
            <v>HG</v>
          </cell>
          <cell r="C1962" t="str">
            <v>Metropol Classic</v>
          </cell>
          <cell r="D1962" t="str">
            <v>4-hole rim mounted bath mixer with lever handle</v>
          </cell>
          <cell r="E1962" t="str">
            <v>chrome/gold-optic</v>
          </cell>
          <cell r="F1962">
            <v>795.6</v>
          </cell>
          <cell r="G1962" t="str">
            <v>9.7</v>
          </cell>
          <cell r="H1962" t="str">
            <v/>
          </cell>
        </row>
        <row r="1963">
          <cell r="A1963">
            <v>31442000</v>
          </cell>
          <cell r="B1963" t="str">
            <v>HG</v>
          </cell>
          <cell r="C1963" t="str">
            <v>Metris</v>
          </cell>
          <cell r="D1963" t="str">
            <v>4-hole rim mounted bath mixer</v>
          </cell>
          <cell r="E1963" t="str">
            <v>chrome</v>
          </cell>
          <cell r="F1963">
            <v>660.7</v>
          </cell>
          <cell r="G1963" t="str">
            <v>10.9</v>
          </cell>
          <cell r="H1963" t="str">
            <v/>
          </cell>
          <cell r="I1963" t="str">
            <v/>
          </cell>
        </row>
        <row r="1964">
          <cell r="A1964">
            <v>31442009</v>
          </cell>
          <cell r="B1964" t="str">
            <v>HG</v>
          </cell>
          <cell r="C1964" t="str">
            <v>Metris</v>
          </cell>
          <cell r="D1964" t="str">
            <v>4-hole rim mounted bath mixer, 1/2" nut, 1 Tick</v>
          </cell>
          <cell r="E1964" t="str">
            <v>chrome</v>
          </cell>
          <cell r="F1964">
            <v>607.80000000000007</v>
          </cell>
        </row>
        <row r="1965">
          <cell r="A1965">
            <v>31443000</v>
          </cell>
          <cell r="B1965" t="str">
            <v>HG</v>
          </cell>
          <cell r="C1965" t="str">
            <v>Metris S</v>
          </cell>
          <cell r="D1965" t="str">
            <v>4-hole rim mounted bath mixer</v>
          </cell>
          <cell r="E1965" t="str">
            <v>chrome</v>
          </cell>
          <cell r="F1965">
            <v>515.30000000000007</v>
          </cell>
          <cell r="G1965" t="str">
            <v>10.20</v>
          </cell>
          <cell r="H1965" t="str">
            <v/>
          </cell>
          <cell r="I1965" t="str">
            <v/>
          </cell>
        </row>
        <row r="1966">
          <cell r="A1966">
            <v>31445000</v>
          </cell>
          <cell r="B1966" t="str">
            <v>HG</v>
          </cell>
          <cell r="C1966" t="str">
            <v>Metropol Classic</v>
          </cell>
          <cell r="D1966" t="str">
            <v>Single lever bath mixer floor-standing with lever handle</v>
          </cell>
          <cell r="E1966" t="str">
            <v>chrome</v>
          </cell>
          <cell r="F1966">
            <v>1716</v>
          </cell>
          <cell r="G1966" t="str">
            <v>9.5</v>
          </cell>
          <cell r="H1966" t="str">
            <v/>
          </cell>
        </row>
        <row r="1967">
          <cell r="A1967">
            <v>31445090</v>
          </cell>
          <cell r="B1967" t="str">
            <v>HG</v>
          </cell>
          <cell r="C1967" t="str">
            <v>Metropol Classic</v>
          </cell>
          <cell r="D1967" t="str">
            <v>Single lever bath mixer floor-standing with lever handle</v>
          </cell>
          <cell r="E1967" t="str">
            <v>chrome/gold-optic</v>
          </cell>
          <cell r="F1967">
            <v>2184</v>
          </cell>
          <cell r="G1967" t="str">
            <v>9.5</v>
          </cell>
          <cell r="H1967" t="str">
            <v/>
          </cell>
        </row>
        <row r="1968">
          <cell r="A1968">
            <v>31446000</v>
          </cell>
          <cell r="B1968" t="str">
            <v>HG</v>
          </cell>
          <cell r="C1968" t="str">
            <v>Metris S</v>
          </cell>
          <cell r="D1968" t="str">
            <v>4-hole rim mounted bath mixer with spout 171 mm</v>
          </cell>
          <cell r="E1968" t="str">
            <v>chrome</v>
          </cell>
          <cell r="F1968">
            <v>662.6</v>
          </cell>
          <cell r="G1968" t="str">
            <v>10.19</v>
          </cell>
          <cell r="H1968" t="str">
            <v/>
          </cell>
          <cell r="I1968" t="str">
            <v/>
          </cell>
        </row>
        <row r="1969">
          <cell r="A1969">
            <v>31447000</v>
          </cell>
          <cell r="B1969" t="str">
            <v>HG</v>
          </cell>
          <cell r="C1969" t="str">
            <v>Metris S</v>
          </cell>
          <cell r="D1969" t="str">
            <v>4-hole rim mounted bath mixer with spout 220 mm</v>
          </cell>
          <cell r="E1969" t="str">
            <v>chrome</v>
          </cell>
          <cell r="F1969">
            <v>721.9</v>
          </cell>
          <cell r="G1969" t="str">
            <v>10.19</v>
          </cell>
          <cell r="H1969" t="str">
            <v/>
          </cell>
          <cell r="I1969" t="str">
            <v/>
          </cell>
        </row>
        <row r="1970">
          <cell r="A1970">
            <v>31449000</v>
          </cell>
          <cell r="B1970" t="str">
            <v>HG</v>
          </cell>
          <cell r="C1970" t="str">
            <v>Metropol Classic</v>
          </cell>
          <cell r="D1970" t="str">
            <v>4-hole rim mounted bath mixer with cross handle</v>
          </cell>
          <cell r="E1970" t="str">
            <v>chrome</v>
          </cell>
          <cell r="F1970">
            <v>692.7</v>
          </cell>
          <cell r="G1970" t="str">
            <v>9.7</v>
          </cell>
          <cell r="H1970" t="str">
            <v/>
          </cell>
        </row>
        <row r="1971">
          <cell r="A1971">
            <v>31449090</v>
          </cell>
          <cell r="B1971" t="str">
            <v>HG</v>
          </cell>
          <cell r="C1971" t="str">
            <v>Metropol Classic</v>
          </cell>
          <cell r="D1971" t="str">
            <v>4-hole rim mounted bath mixer with cross handle</v>
          </cell>
          <cell r="E1971" t="str">
            <v>chrome/gold-optic</v>
          </cell>
          <cell r="F1971">
            <v>868.4</v>
          </cell>
          <cell r="G1971" t="str">
            <v>9.7</v>
          </cell>
          <cell r="H1971" t="str">
            <v/>
          </cell>
        </row>
        <row r="1972">
          <cell r="A1972">
            <v>31451000</v>
          </cell>
          <cell r="B1972" t="str">
            <v>HG</v>
          </cell>
          <cell r="C1972" t="str">
            <v>Metris</v>
          </cell>
          <cell r="D1972" t="str">
            <v>Single lever bath mixer for concealed installation with integrated security combination according to EN1717</v>
          </cell>
          <cell r="E1972" t="str">
            <v>chrome</v>
          </cell>
          <cell r="F1972">
            <v>328.8</v>
          </cell>
          <cell r="G1972" t="str">
            <v>10.7</v>
          </cell>
          <cell r="H1972" t="str">
            <v/>
          </cell>
          <cell r="I1972" t="str">
            <v/>
          </cell>
        </row>
        <row r="1973">
          <cell r="A1973">
            <v>31454000</v>
          </cell>
          <cell r="B1973" t="str">
            <v>HG</v>
          </cell>
          <cell r="C1973" t="str">
            <v>Metris</v>
          </cell>
          <cell r="D1973" t="str">
            <v>Single lever bath mixer for concealed installation</v>
          </cell>
          <cell r="E1973" t="str">
            <v>chrome</v>
          </cell>
          <cell r="F1973">
            <v>211.79999999999998</v>
          </cell>
          <cell r="G1973" t="str">
            <v>10.7</v>
          </cell>
          <cell r="H1973" t="str">
            <v/>
          </cell>
          <cell r="I1973" t="str">
            <v/>
          </cell>
        </row>
        <row r="1974">
          <cell r="A1974">
            <v>31456000</v>
          </cell>
          <cell r="B1974" t="str">
            <v>HG</v>
          </cell>
          <cell r="C1974" t="str">
            <v>Metris</v>
          </cell>
          <cell r="D1974" t="str">
            <v>Single lever shower mixer for concealed installation</v>
          </cell>
          <cell r="E1974" t="str">
            <v>chrome</v>
          </cell>
          <cell r="F1974">
            <v>199.29999999999998</v>
          </cell>
          <cell r="G1974" t="str">
            <v>10.10</v>
          </cell>
          <cell r="H1974" t="str">
            <v/>
          </cell>
          <cell r="I1974" t="str">
            <v/>
          </cell>
        </row>
        <row r="1975">
          <cell r="A1975">
            <v>31460000</v>
          </cell>
          <cell r="B1975" t="str">
            <v>HG</v>
          </cell>
          <cell r="C1975" t="str">
            <v>Metris S</v>
          </cell>
          <cell r="D1975" t="str">
            <v>Single lever bath mixer for exposed installation</v>
          </cell>
          <cell r="E1975" t="str">
            <v>chrome</v>
          </cell>
          <cell r="F1975">
            <v>311.5</v>
          </cell>
          <cell r="G1975" t="str">
            <v>10.18</v>
          </cell>
          <cell r="H1975" t="str">
            <v/>
          </cell>
          <cell r="I1975" t="str">
            <v/>
          </cell>
        </row>
        <row r="1976">
          <cell r="A1976">
            <v>31460009</v>
          </cell>
          <cell r="B1976" t="str">
            <v>HG</v>
          </cell>
          <cell r="C1976" t="str">
            <v>Metris S</v>
          </cell>
          <cell r="D1976" t="str">
            <v>Single lever bath mixer for exposed installation, 1 Tick</v>
          </cell>
          <cell r="E1976" t="str">
            <v>chrome</v>
          </cell>
          <cell r="F1976">
            <v>311.5</v>
          </cell>
          <cell r="G1976" t="str">
            <v/>
          </cell>
          <cell r="H1976" t="str">
            <v/>
          </cell>
          <cell r="I1976" t="str">
            <v>Phasing out 31 December 2017</v>
          </cell>
        </row>
        <row r="1977">
          <cell r="A1977">
            <v>31460019</v>
          </cell>
          <cell r="B1977" t="str">
            <v>HG</v>
          </cell>
          <cell r="C1977" t="str">
            <v>Metris S</v>
          </cell>
          <cell r="D1977" t="str">
            <v>Single lever bath mixer for exposed installation, 2 Ticks</v>
          </cell>
          <cell r="E1977" t="str">
            <v>chrome</v>
          </cell>
          <cell r="F1977">
            <v>311.5</v>
          </cell>
          <cell r="G1977" t="str">
            <v/>
          </cell>
          <cell r="H1977" t="str">
            <v/>
          </cell>
          <cell r="I1977" t="str">
            <v/>
          </cell>
        </row>
        <row r="1978">
          <cell r="A1978">
            <v>31465000</v>
          </cell>
          <cell r="B1978" t="str">
            <v>HG</v>
          </cell>
          <cell r="C1978" t="str">
            <v>Metris S</v>
          </cell>
          <cell r="D1978" t="str">
            <v>Single lever bath mixer for concealed installation</v>
          </cell>
          <cell r="E1978" t="str">
            <v>chrome</v>
          </cell>
          <cell r="F1978">
            <v>214.6</v>
          </cell>
          <cell r="G1978" t="str">
            <v>10.18</v>
          </cell>
          <cell r="H1978" t="str">
            <v/>
          </cell>
          <cell r="I1978" t="str">
            <v/>
          </cell>
        </row>
        <row r="1979">
          <cell r="A1979">
            <v>31466000</v>
          </cell>
          <cell r="B1979" t="str">
            <v>HG</v>
          </cell>
          <cell r="C1979" t="str">
            <v>Metris S</v>
          </cell>
          <cell r="D1979" t="str">
            <v>Single lever bath mixer for concealed installation with integrated security combination according to EN1717</v>
          </cell>
          <cell r="E1979" t="str">
            <v>chrome</v>
          </cell>
          <cell r="F1979">
            <v>341.90000000000003</v>
          </cell>
          <cell r="G1979" t="str">
            <v>10.18</v>
          </cell>
          <cell r="H1979" t="str">
            <v/>
          </cell>
          <cell r="I1979" t="str">
            <v/>
          </cell>
        </row>
        <row r="1980">
          <cell r="A1980">
            <v>31471000</v>
          </cell>
          <cell r="B1980" t="str">
            <v>HG</v>
          </cell>
          <cell r="C1980" t="str">
            <v>Metris</v>
          </cell>
          <cell r="D1980" t="str">
            <v>Single lever bath mixer floor-standing</v>
          </cell>
          <cell r="E1980" t="str">
            <v>chrome</v>
          </cell>
          <cell r="F1980">
            <v>1499.6999999999998</v>
          </cell>
          <cell r="G1980" t="str">
            <v>10.6</v>
          </cell>
          <cell r="H1980" t="str">
            <v/>
          </cell>
          <cell r="I1980" t="str">
            <v/>
          </cell>
        </row>
        <row r="1981">
          <cell r="A1981">
            <v>31478000</v>
          </cell>
          <cell r="B1981" t="str">
            <v>HG</v>
          </cell>
          <cell r="C1981" t="str">
            <v>Metris Classic</v>
          </cell>
          <cell r="D1981" t="str">
            <v>Single lever bath mixer for exposed installation</v>
          </cell>
          <cell r="E1981" t="str">
            <v>chrome</v>
          </cell>
          <cell r="F1981">
            <v>407</v>
          </cell>
          <cell r="G1981" t="str">
            <v>10.24</v>
          </cell>
          <cell r="H1981" t="str">
            <v/>
          </cell>
          <cell r="I1981" t="str">
            <v/>
          </cell>
        </row>
        <row r="1982">
          <cell r="A1982">
            <v>31480000</v>
          </cell>
          <cell r="B1982" t="str">
            <v>HG</v>
          </cell>
          <cell r="C1982" t="str">
            <v>Metris</v>
          </cell>
          <cell r="D1982" t="str">
            <v>Single lever bath mixer for exposed installation</v>
          </cell>
          <cell r="E1982" t="str">
            <v>chrome</v>
          </cell>
          <cell r="F1982">
            <v>308.90000000000003</v>
          </cell>
          <cell r="G1982" t="str">
            <v>10.6</v>
          </cell>
          <cell r="H1982" t="str">
            <v/>
          </cell>
          <cell r="I1982" t="str">
            <v/>
          </cell>
        </row>
        <row r="1983">
          <cell r="A1983">
            <v>31480009</v>
          </cell>
          <cell r="B1983" t="str">
            <v>HG</v>
          </cell>
          <cell r="C1983" t="str">
            <v>Metris</v>
          </cell>
          <cell r="D1983" t="str">
            <v>Single lever bath mixer wall for exposed installation, 1 Tick</v>
          </cell>
          <cell r="E1983" t="str">
            <v>chrome</v>
          </cell>
          <cell r="F1983">
            <v>308.90000000000003</v>
          </cell>
          <cell r="G1983" t="str">
            <v/>
          </cell>
          <cell r="H1983" t="str">
            <v/>
          </cell>
          <cell r="I1983" t="str">
            <v/>
          </cell>
        </row>
        <row r="1984">
          <cell r="A1984">
            <v>31480019</v>
          </cell>
          <cell r="B1984" t="str">
            <v>HG</v>
          </cell>
          <cell r="C1984" t="str">
            <v>Metris</v>
          </cell>
          <cell r="D1984" t="str">
            <v>Single lever bath mixer for exposed installation, 2 Ticks</v>
          </cell>
          <cell r="E1984" t="str">
            <v>chrome</v>
          </cell>
          <cell r="F1984">
            <v>308.90000000000003</v>
          </cell>
          <cell r="G1984" t="str">
            <v/>
          </cell>
          <cell r="H1984" t="str">
            <v/>
          </cell>
          <cell r="I1984" t="str">
            <v/>
          </cell>
        </row>
        <row r="1985">
          <cell r="A1985">
            <v>31484000</v>
          </cell>
          <cell r="B1985" t="str">
            <v>HG</v>
          </cell>
          <cell r="C1985" t="str">
            <v>Metris</v>
          </cell>
          <cell r="D1985" t="str">
            <v>Single lever bath mixer for concealed installation</v>
          </cell>
          <cell r="E1985" t="str">
            <v>chrome</v>
          </cell>
          <cell r="F1985">
            <v>102.19999999999999</v>
          </cell>
          <cell r="G1985" t="str">
            <v>10.7</v>
          </cell>
          <cell r="H1985" t="str">
            <v/>
          </cell>
          <cell r="I1985" t="str">
            <v/>
          </cell>
        </row>
        <row r="1986">
          <cell r="A1986">
            <v>31485000</v>
          </cell>
          <cell r="B1986" t="str">
            <v>HG</v>
          </cell>
          <cell r="C1986" t="str">
            <v>Metris Classic</v>
          </cell>
          <cell r="D1986" t="str">
            <v>Single lever bath mixer for concealed installation</v>
          </cell>
          <cell r="E1986" t="str">
            <v>chrome</v>
          </cell>
          <cell r="F1986">
            <v>271.5</v>
          </cell>
          <cell r="G1986" t="str">
            <v>10.24</v>
          </cell>
          <cell r="H1986" t="str">
            <v/>
          </cell>
          <cell r="I1986" t="str">
            <v/>
          </cell>
        </row>
        <row r="1987">
          <cell r="A1987">
            <v>31487000</v>
          </cell>
          <cell r="B1987" t="str">
            <v>HG</v>
          </cell>
          <cell r="C1987" t="str">
            <v>Metris</v>
          </cell>
          <cell r="D1987" t="str">
            <v>Single lever bath mixer for concealed installation with integrated security combination according to EN1717</v>
          </cell>
          <cell r="E1987" t="str">
            <v>chrome</v>
          </cell>
          <cell r="F1987">
            <v>315.3</v>
          </cell>
          <cell r="G1987" t="str">
            <v>10.7</v>
          </cell>
          <cell r="H1987" t="str">
            <v/>
          </cell>
          <cell r="I1987" t="str">
            <v/>
          </cell>
        </row>
        <row r="1988">
          <cell r="A1988">
            <v>31493000</v>
          </cell>
          <cell r="B1988" t="str">
            <v>HG</v>
          </cell>
          <cell r="C1988" t="str">
            <v>Metris</v>
          </cell>
          <cell r="D1988" t="str">
            <v>Single lever bath mixer for concealed installation</v>
          </cell>
          <cell r="E1988" t="str">
            <v>chrome</v>
          </cell>
          <cell r="F1988">
            <v>211.79999999999998</v>
          </cell>
          <cell r="G1988" t="str">
            <v>10.7</v>
          </cell>
          <cell r="H1988" t="str">
            <v/>
          </cell>
          <cell r="I1988" t="str">
            <v/>
          </cell>
        </row>
        <row r="1989">
          <cell r="A1989">
            <v>31494000</v>
          </cell>
          <cell r="B1989" t="str">
            <v>HG</v>
          </cell>
          <cell r="C1989" t="str">
            <v>Metris</v>
          </cell>
          <cell r="D1989" t="str">
            <v>Bath spout</v>
          </cell>
          <cell r="E1989" t="str">
            <v>chrome</v>
          </cell>
          <cell r="F1989">
            <v>199.29999999999998</v>
          </cell>
          <cell r="G1989" t="str">
            <v>10.8</v>
          </cell>
          <cell r="H1989" t="str">
            <v/>
          </cell>
          <cell r="I1989" t="str">
            <v/>
          </cell>
        </row>
        <row r="1990">
          <cell r="A1990">
            <v>31509000</v>
          </cell>
          <cell r="B1990" t="str">
            <v>HG</v>
          </cell>
          <cell r="C1990" t="str">
            <v>Focus</v>
          </cell>
          <cell r="D1990" t="str">
            <v>Single lever basin mixer 100 CoolStart without waste set</v>
          </cell>
          <cell r="E1990" t="str">
            <v>chrome</v>
          </cell>
          <cell r="F1990">
            <v>127.3</v>
          </cell>
          <cell r="G1990" t="str">
            <v>12.5</v>
          </cell>
          <cell r="H1990" t="str">
            <v/>
          </cell>
          <cell r="I1990" t="str">
            <v/>
          </cell>
        </row>
        <row r="1991">
          <cell r="A1991">
            <v>31511000</v>
          </cell>
          <cell r="B1991" t="str">
            <v>HG</v>
          </cell>
          <cell r="C1991" t="str">
            <v>Talis E²</v>
          </cell>
          <cell r="D1991" t="str">
            <v>Single lever basin mixer with pop-up waste set and Eco ceramic cartridge (with 2 flow rates)</v>
          </cell>
          <cell r="E1991" t="str">
            <v>chrome</v>
          </cell>
          <cell r="F1991">
            <v>142.79999999999998</v>
          </cell>
          <cell r="G1991" t="str">
            <v/>
          </cell>
          <cell r="H1991" t="str">
            <v/>
          </cell>
          <cell r="I1991" t="str">
            <v>Phasing out 31 December 2017</v>
          </cell>
        </row>
        <row r="1992">
          <cell r="A1992">
            <v>31512000</v>
          </cell>
          <cell r="B1992" t="str">
            <v>HG</v>
          </cell>
          <cell r="C1992" t="str">
            <v>Talis E²</v>
          </cell>
          <cell r="D1992" t="str">
            <v>Single lever basin mixer project without waste set, Eco ceramic cartridge (with 2 flow rates)</v>
          </cell>
          <cell r="E1992" t="str">
            <v>chrome</v>
          </cell>
          <cell r="F1992">
            <v>142.79999999999998</v>
          </cell>
          <cell r="G1992" t="str">
            <v/>
          </cell>
          <cell r="H1992" t="str">
            <v/>
          </cell>
          <cell r="I1992" t="str">
            <v>Phasing out 31 December 2017</v>
          </cell>
        </row>
        <row r="1993">
          <cell r="A1993">
            <v>31513000</v>
          </cell>
          <cell r="B1993" t="str">
            <v>HG</v>
          </cell>
          <cell r="C1993" t="str">
            <v>Focus</v>
          </cell>
          <cell r="D1993" t="str">
            <v>Single lever basin mixer 100 LowFlow 3.5 l/min without waste set</v>
          </cell>
          <cell r="E1993" t="str">
            <v>chrome</v>
          </cell>
          <cell r="F1993">
            <v>127.3</v>
          </cell>
          <cell r="G1993" t="str">
            <v>12.4</v>
          </cell>
          <cell r="H1993" t="str">
            <v/>
          </cell>
          <cell r="I1993" t="str">
            <v/>
          </cell>
        </row>
        <row r="1994">
          <cell r="A1994">
            <v>31515000</v>
          </cell>
          <cell r="B1994" t="str">
            <v>HG</v>
          </cell>
          <cell r="C1994" t="str">
            <v>Logis</v>
          </cell>
          <cell r="D1994" t="str">
            <v>Single lever basin mixer with device shut-off valve and Bidette 1jet hand shower/ Porter'S shower holder set</v>
          </cell>
          <cell r="E1994" t="str">
            <v>chrome</v>
          </cell>
          <cell r="F1994">
            <v>301.20000000000005</v>
          </cell>
          <cell r="G1994" t="str">
            <v>13.8</v>
          </cell>
          <cell r="H1994" t="str">
            <v/>
          </cell>
          <cell r="I1994" t="str">
            <v/>
          </cell>
        </row>
        <row r="1995">
          <cell r="A1995">
            <v>31517000</v>
          </cell>
          <cell r="B1995" t="str">
            <v>HG</v>
          </cell>
          <cell r="C1995" t="str">
            <v>Focus</v>
          </cell>
          <cell r="D1995" t="str">
            <v>Single lever basin mixer 100 without waste set</v>
          </cell>
          <cell r="E1995" t="str">
            <v>chrome</v>
          </cell>
          <cell r="F1995">
            <v>127.3</v>
          </cell>
          <cell r="G1995" t="str">
            <v>12.4</v>
          </cell>
          <cell r="H1995" t="str">
            <v/>
          </cell>
          <cell r="I1995" t="str">
            <v/>
          </cell>
        </row>
        <row r="1996">
          <cell r="A1996">
            <v>31518000</v>
          </cell>
          <cell r="B1996" t="str">
            <v>HG</v>
          </cell>
          <cell r="C1996" t="str">
            <v>Focus</v>
          </cell>
          <cell r="D1996" t="str">
            <v>Single lever basin mixer 190 without waste set</v>
          </cell>
          <cell r="E1996" t="str">
            <v>chrome</v>
          </cell>
          <cell r="F1996">
            <v>154.29999999999998</v>
          </cell>
          <cell r="G1996" t="str">
            <v>12.5</v>
          </cell>
          <cell r="H1996" t="str">
            <v/>
          </cell>
          <cell r="I1996" t="str">
            <v/>
          </cell>
        </row>
        <row r="1997">
          <cell r="A1997">
            <v>31519000</v>
          </cell>
          <cell r="B1997" t="str">
            <v>HG</v>
          </cell>
          <cell r="C1997" t="str">
            <v>Focus</v>
          </cell>
          <cell r="D1997" t="str">
            <v>Single lever basin mixer 240 without waste set and swivel spout with 120° range</v>
          </cell>
          <cell r="E1997" t="str">
            <v>chrome</v>
          </cell>
          <cell r="F1997">
            <v>187.6</v>
          </cell>
          <cell r="G1997" t="str">
            <v>12.6</v>
          </cell>
          <cell r="H1997" t="str">
            <v/>
          </cell>
          <cell r="I1997" t="str">
            <v/>
          </cell>
        </row>
        <row r="1998">
          <cell r="A1998">
            <v>31521000</v>
          </cell>
          <cell r="B1998" t="str">
            <v>HG</v>
          </cell>
          <cell r="C1998" t="str">
            <v>Focus</v>
          </cell>
          <cell r="D1998" t="str">
            <v>2-hole rim mounted bath mixer with diverter valve and Crometta 85 1jet hand shower</v>
          </cell>
          <cell r="E1998" t="str">
            <v>chrome</v>
          </cell>
          <cell r="F1998">
            <v>281.90000000000003</v>
          </cell>
          <cell r="G1998" t="str">
            <v>12.11</v>
          </cell>
          <cell r="H1998" t="str">
            <v/>
          </cell>
          <cell r="I1998" t="str">
            <v/>
          </cell>
        </row>
        <row r="1999">
          <cell r="A1999">
            <v>31523000</v>
          </cell>
          <cell r="B1999" t="str">
            <v>HG</v>
          </cell>
          <cell r="C1999" t="str">
            <v>Focus</v>
          </cell>
          <cell r="D1999" t="str">
            <v>2-hole rim mounted bath mixer</v>
          </cell>
          <cell r="E1999" t="str">
            <v>chrome</v>
          </cell>
          <cell r="F1999">
            <v>237.4</v>
          </cell>
          <cell r="G1999" t="str">
            <v>12.10</v>
          </cell>
          <cell r="H1999" t="str">
            <v/>
          </cell>
          <cell r="I1999" t="str">
            <v/>
          </cell>
        </row>
        <row r="2000">
          <cell r="A2000">
            <v>31531000</v>
          </cell>
          <cell r="B2000" t="str">
            <v>HG</v>
          </cell>
          <cell r="C2000" t="str">
            <v>Focus</v>
          </cell>
          <cell r="D2000" t="str">
            <v>Single lever basin mixer 230 with pop-up waste set</v>
          </cell>
          <cell r="E2000" t="str">
            <v>chrome</v>
          </cell>
          <cell r="F2000">
            <v>189</v>
          </cell>
          <cell r="G2000" t="str">
            <v>12.6</v>
          </cell>
          <cell r="H2000" t="str">
            <v/>
          </cell>
        </row>
        <row r="2001">
          <cell r="A2001">
            <v>31532000</v>
          </cell>
          <cell r="B2001" t="str">
            <v>HG</v>
          </cell>
          <cell r="C2001" t="str">
            <v>Focus</v>
          </cell>
          <cell r="D2001" t="str">
            <v>Single lever basin mixer 230 without waste set</v>
          </cell>
          <cell r="E2001" t="str">
            <v>chrome</v>
          </cell>
          <cell r="F2001">
            <v>183.6</v>
          </cell>
          <cell r="G2001" t="str">
            <v>12.6</v>
          </cell>
          <cell r="H2001" t="str">
            <v/>
          </cell>
        </row>
        <row r="2002">
          <cell r="A2002">
            <v>31534000</v>
          </cell>
          <cell r="B2002" t="str">
            <v>HG</v>
          </cell>
          <cell r="C2002" t="str">
            <v>Talis E²</v>
          </cell>
          <cell r="D2002" t="str">
            <v>Single lever bath mixer for exposed installation with Eco ceramic cartridge (with 2 flow rates)</v>
          </cell>
          <cell r="E2002" t="str">
            <v>chrome</v>
          </cell>
          <cell r="F2002">
            <v>182.5</v>
          </cell>
          <cell r="G2002" t="str">
            <v/>
          </cell>
          <cell r="H2002" t="str">
            <v/>
          </cell>
          <cell r="I2002" t="str">
            <v>Phasing out 31 December 2017</v>
          </cell>
        </row>
        <row r="2003">
          <cell r="A2003">
            <v>31539000</v>
          </cell>
          <cell r="B2003" t="str">
            <v>HG</v>
          </cell>
          <cell r="C2003" t="str">
            <v>Focus</v>
          </cell>
          <cell r="D2003" t="str">
            <v>Single lever basin mixer 70 CoolStart with pop-up waste set</v>
          </cell>
          <cell r="E2003" t="str">
            <v>chrome</v>
          </cell>
          <cell r="F2003">
            <v>107.39999999999999</v>
          </cell>
          <cell r="G2003" t="str">
            <v>12.3</v>
          </cell>
          <cell r="H2003" t="str">
            <v/>
          </cell>
          <cell r="I2003" t="str">
            <v/>
          </cell>
        </row>
        <row r="2004">
          <cell r="A2004">
            <v>31570000</v>
          </cell>
          <cell r="B2004" t="str">
            <v>HG</v>
          </cell>
          <cell r="C2004" t="str">
            <v>Metris</v>
          </cell>
          <cell r="D2004" t="str">
            <v>Ecostat E thermostatic mixer 43 l/min for concealed installation</v>
          </cell>
          <cell r="E2004" t="str">
            <v>chrome</v>
          </cell>
          <cell r="F2004">
            <v>329.5</v>
          </cell>
          <cell r="G2004" t="str">
            <v/>
          </cell>
          <cell r="H2004" t="str">
            <v/>
          </cell>
          <cell r="I2004" t="str">
            <v>Phasing out 31 December 2017</v>
          </cell>
        </row>
        <row r="2005">
          <cell r="A2005">
            <v>31571000</v>
          </cell>
          <cell r="B2005" t="str">
            <v>HG</v>
          </cell>
          <cell r="C2005" t="str">
            <v>Metris</v>
          </cell>
          <cell r="D2005" t="str">
            <v>Ecostat E thermostatic mixer highflow 59 l/min for concealed installation</v>
          </cell>
          <cell r="E2005" t="str">
            <v>chrome</v>
          </cell>
          <cell r="F2005">
            <v>544.30000000000007</v>
          </cell>
          <cell r="G2005" t="str">
            <v/>
          </cell>
          <cell r="H2005" t="str">
            <v/>
          </cell>
          <cell r="I2005" t="str">
            <v>Phasing out 31 December 2017</v>
          </cell>
        </row>
        <row r="2006">
          <cell r="A2006">
            <v>31572000</v>
          </cell>
          <cell r="B2006" t="str">
            <v>HG</v>
          </cell>
          <cell r="C2006" t="str">
            <v>Metris</v>
          </cell>
          <cell r="D2006" t="str">
            <v>Ecostat E thermostatic mixer for concealed installation with shut-off valve</v>
          </cell>
          <cell r="E2006" t="str">
            <v>chrome</v>
          </cell>
          <cell r="F2006">
            <v>544.30000000000007</v>
          </cell>
          <cell r="G2006" t="str">
            <v/>
          </cell>
          <cell r="H2006" t="str">
            <v/>
          </cell>
          <cell r="I2006" t="str">
            <v>Phasing out 31 December 2017</v>
          </cell>
        </row>
        <row r="2007">
          <cell r="A2007">
            <v>31573000</v>
          </cell>
          <cell r="B2007" t="str">
            <v>HG</v>
          </cell>
          <cell r="C2007" t="str">
            <v>Metris</v>
          </cell>
          <cell r="D2007" t="str">
            <v>Ecostat E thermostatic mixer for concealed installation with shut-off/ diverter valve</v>
          </cell>
          <cell r="E2007" t="str">
            <v>chrome</v>
          </cell>
          <cell r="F2007">
            <v>587.20000000000005</v>
          </cell>
          <cell r="G2007" t="str">
            <v/>
          </cell>
          <cell r="H2007" t="str">
            <v/>
          </cell>
          <cell r="I2007" t="str">
            <v>Phasing out 31 December 2017</v>
          </cell>
        </row>
        <row r="2008">
          <cell r="A2008">
            <v>31603000</v>
          </cell>
          <cell r="B2008" t="str">
            <v>HG</v>
          </cell>
          <cell r="C2008" t="str">
            <v>Focus</v>
          </cell>
          <cell r="D2008" t="str">
            <v>Single lever basin mixer 100 LowFlow 3.5 l/min with pop-up waste set</v>
          </cell>
          <cell r="E2008" t="str">
            <v>chrome</v>
          </cell>
          <cell r="F2008">
            <v>134.1</v>
          </cell>
          <cell r="G2008" t="str">
            <v>12.4</v>
          </cell>
          <cell r="H2008" t="str">
            <v/>
          </cell>
          <cell r="I2008" t="str">
            <v/>
          </cell>
        </row>
        <row r="2009">
          <cell r="A2009">
            <v>31604000</v>
          </cell>
          <cell r="B2009" t="str">
            <v>HG</v>
          </cell>
          <cell r="C2009" t="str">
            <v>Focus</v>
          </cell>
          <cell r="D2009" t="str">
            <v>Single lever basin mixer 70 with push-open waste set</v>
          </cell>
          <cell r="E2009" t="str">
            <v>chrome</v>
          </cell>
          <cell r="F2009">
            <v>107.39999999999999</v>
          </cell>
          <cell r="G2009" t="str">
            <v>12.3</v>
          </cell>
          <cell r="H2009" t="str">
            <v/>
          </cell>
          <cell r="I2009" t="str">
            <v/>
          </cell>
        </row>
        <row r="2010">
          <cell r="A2010">
            <v>31607000</v>
          </cell>
          <cell r="B2010" t="str">
            <v>HG</v>
          </cell>
          <cell r="C2010" t="str">
            <v>Focus</v>
          </cell>
          <cell r="D2010" t="str">
            <v>Single lever basin mixer 100 with pop-up waste set</v>
          </cell>
          <cell r="E2010" t="str">
            <v>chrome</v>
          </cell>
          <cell r="F2010">
            <v>134.1</v>
          </cell>
          <cell r="G2010" t="str">
            <v>12.4</v>
          </cell>
          <cell r="H2010" t="str">
            <v/>
          </cell>
          <cell r="I2010" t="str">
            <v/>
          </cell>
        </row>
        <row r="2011">
          <cell r="A2011">
            <v>31607009</v>
          </cell>
          <cell r="B2011" t="str">
            <v>HG</v>
          </cell>
          <cell r="C2011" t="str">
            <v>Focus</v>
          </cell>
          <cell r="D2011" t="str">
            <v>Single lever basin mixer 100 with pop-up waste set, 1/2" nut, 1 Tick</v>
          </cell>
          <cell r="E2011" t="str">
            <v>chrome</v>
          </cell>
          <cell r="F2011">
            <v>134.1</v>
          </cell>
          <cell r="G2011" t="str">
            <v/>
          </cell>
          <cell r="H2011" t="str">
            <v/>
          </cell>
          <cell r="I2011" t="str">
            <v/>
          </cell>
        </row>
        <row r="2012">
          <cell r="A2012">
            <v>31607019</v>
          </cell>
          <cell r="B2012" t="str">
            <v>HG</v>
          </cell>
          <cell r="C2012" t="str">
            <v>Focus</v>
          </cell>
          <cell r="D2012" t="str">
            <v>Single lever basin mixer 100 with pop-up waste set, 1/2" nut, 2 Ticks</v>
          </cell>
          <cell r="E2012" t="str">
            <v>chrome</v>
          </cell>
          <cell r="F2012">
            <v>134.1</v>
          </cell>
          <cell r="G2012" t="str">
            <v/>
          </cell>
          <cell r="H2012" t="str">
            <v/>
          </cell>
          <cell r="I2012" t="str">
            <v/>
          </cell>
        </row>
        <row r="2013">
          <cell r="A2013">
            <v>31607029</v>
          </cell>
          <cell r="B2013" t="str">
            <v>HG</v>
          </cell>
          <cell r="C2013" t="str">
            <v>Focus</v>
          </cell>
          <cell r="D2013" t="str">
            <v>Single lever basin mixer 100 with pop-up waste set, 1/2" nut, 3 Ticks</v>
          </cell>
          <cell r="E2013" t="str">
            <v>chrome</v>
          </cell>
          <cell r="F2013">
            <v>134.1</v>
          </cell>
          <cell r="G2013" t="str">
            <v/>
          </cell>
          <cell r="H2013" t="str">
            <v/>
          </cell>
          <cell r="I2013" t="str">
            <v/>
          </cell>
        </row>
        <row r="2014">
          <cell r="A2014">
            <v>31608000</v>
          </cell>
          <cell r="B2014" t="str">
            <v>HG</v>
          </cell>
          <cell r="C2014" t="str">
            <v>Focus</v>
          </cell>
          <cell r="D2014" t="str">
            <v>Single lever basin mixer 190 with pop-up waste set</v>
          </cell>
          <cell r="E2014" t="str">
            <v>chrome</v>
          </cell>
          <cell r="F2014">
            <v>160.79999999999998</v>
          </cell>
          <cell r="G2014" t="str">
            <v>12.5</v>
          </cell>
          <cell r="H2014" t="str">
            <v/>
          </cell>
          <cell r="I2014" t="str">
            <v/>
          </cell>
        </row>
        <row r="2015">
          <cell r="A2015">
            <v>31608009</v>
          </cell>
          <cell r="B2015" t="str">
            <v>HG</v>
          </cell>
          <cell r="C2015" t="str">
            <v>Focus</v>
          </cell>
          <cell r="D2015" t="str">
            <v>Single lever basin mixer 190 with pop-up waste set, 1/2" nut, 1 Tick</v>
          </cell>
          <cell r="E2015" t="str">
            <v>chrome</v>
          </cell>
          <cell r="F2015">
            <v>160.79999999999998</v>
          </cell>
          <cell r="G2015" t="str">
            <v/>
          </cell>
          <cell r="H2015" t="str">
            <v/>
          </cell>
          <cell r="I2015" t="str">
            <v/>
          </cell>
        </row>
        <row r="2016">
          <cell r="A2016">
            <v>31608019</v>
          </cell>
          <cell r="B2016" t="str">
            <v>HG</v>
          </cell>
          <cell r="C2016" t="str">
            <v>Focus</v>
          </cell>
          <cell r="D2016" t="str">
            <v>Single Lever basin mixer 190 with pop-up waste set, 1/2" nut, 2 Ticks</v>
          </cell>
          <cell r="E2016" t="str">
            <v>chrome</v>
          </cell>
          <cell r="F2016">
            <v>160.79999999999998</v>
          </cell>
          <cell r="G2016" t="str">
            <v/>
          </cell>
          <cell r="H2016" t="str">
            <v/>
          </cell>
          <cell r="I2016" t="str">
            <v/>
          </cell>
        </row>
        <row r="2017">
          <cell r="A2017">
            <v>31608029</v>
          </cell>
          <cell r="B2017" t="str">
            <v>HG</v>
          </cell>
          <cell r="C2017" t="str">
            <v>Focus</v>
          </cell>
          <cell r="D2017" t="str">
            <v>Single Lever basin mixer 190 with pop-up waste set, 1/2" nut, 3 Ticks</v>
          </cell>
          <cell r="E2017" t="str">
            <v>chrome</v>
          </cell>
          <cell r="F2017">
            <v>160.79999999999998</v>
          </cell>
          <cell r="G2017" t="str">
            <v/>
          </cell>
          <cell r="H2017" t="str">
            <v/>
          </cell>
          <cell r="I2017" t="str">
            <v/>
          </cell>
        </row>
        <row r="2018">
          <cell r="A2018">
            <v>31609000</v>
          </cell>
          <cell r="B2018" t="str">
            <v>HG</v>
          </cell>
          <cell r="C2018" t="str">
            <v>Focus</v>
          </cell>
          <cell r="D2018" t="str">
            <v>Single lever basin mixer 240 with pop-up waste set and swivel spout with 120° range</v>
          </cell>
          <cell r="E2018" t="str">
            <v>chrome</v>
          </cell>
          <cell r="F2018">
            <v>194.29999999999998</v>
          </cell>
          <cell r="G2018" t="str">
            <v>12.6</v>
          </cell>
          <cell r="H2018" t="str">
            <v/>
          </cell>
          <cell r="I2018" t="str">
            <v/>
          </cell>
        </row>
        <row r="2019">
          <cell r="A2019">
            <v>31611000</v>
          </cell>
          <cell r="B2019" t="str">
            <v>HG</v>
          </cell>
          <cell r="C2019" t="str">
            <v>Talis</v>
          </cell>
          <cell r="D2019" t="str">
            <v>Single lever basin mixer for concealed installation with spout 225 mm wall-mounted</v>
          </cell>
          <cell r="E2019" t="str">
            <v>chrome</v>
          </cell>
          <cell r="F2019">
            <v>233.1</v>
          </cell>
          <cell r="G2019" t="str">
            <v>11.25</v>
          </cell>
          <cell r="H2019" t="str">
            <v/>
          </cell>
          <cell r="I2019" t="str">
            <v/>
          </cell>
        </row>
        <row r="2020">
          <cell r="A2020">
            <v>31612000</v>
          </cell>
          <cell r="B2020" t="str">
            <v>HG</v>
          </cell>
          <cell r="C2020" t="str">
            <v>Talis E²</v>
          </cell>
          <cell r="D2020" t="str">
            <v>Single lever basin mixer with pop-up waste set</v>
          </cell>
          <cell r="E2020" t="str">
            <v>chrome</v>
          </cell>
          <cell r="F2020">
            <v>158.69999999999999</v>
          </cell>
          <cell r="G2020" t="str">
            <v/>
          </cell>
          <cell r="H2020" t="str">
            <v/>
          </cell>
          <cell r="I2020" t="str">
            <v>Phasing out 31 December 2017</v>
          </cell>
        </row>
        <row r="2021">
          <cell r="A2021">
            <v>31612009</v>
          </cell>
          <cell r="B2021" t="str">
            <v>HG</v>
          </cell>
          <cell r="C2021" t="str">
            <v>Talis E²</v>
          </cell>
          <cell r="D2021" t="str">
            <v>Single lever basin mixer with pop-up waste set, 1/2" nut, 1 Tick</v>
          </cell>
          <cell r="E2021" t="str">
            <v>chrome</v>
          </cell>
          <cell r="F2021">
            <v>158.69999999999999</v>
          </cell>
          <cell r="G2021" t="str">
            <v/>
          </cell>
          <cell r="H2021" t="str">
            <v/>
          </cell>
          <cell r="I2021" t="str">
            <v>Phasing out 31 December 2017</v>
          </cell>
        </row>
        <row r="2022">
          <cell r="A2022">
            <v>31612019</v>
          </cell>
          <cell r="B2022" t="str">
            <v>HG</v>
          </cell>
          <cell r="C2022" t="str">
            <v>Talis E²</v>
          </cell>
          <cell r="D2022" t="str">
            <v>Single lever basin mixer with pop-up waste set, 1/2" nut, 2 Ticks</v>
          </cell>
          <cell r="E2022" t="str">
            <v>chrome</v>
          </cell>
          <cell r="F2022">
            <v>158.69999999999999</v>
          </cell>
          <cell r="G2022" t="str">
            <v/>
          </cell>
          <cell r="H2022" t="str">
            <v/>
          </cell>
          <cell r="I2022" t="str">
            <v>Phasing out 31 December 2017</v>
          </cell>
        </row>
        <row r="2023">
          <cell r="A2023">
            <v>31612029</v>
          </cell>
          <cell r="B2023" t="str">
            <v>HG</v>
          </cell>
          <cell r="C2023" t="str">
            <v>Talis E²</v>
          </cell>
          <cell r="D2023" t="str">
            <v>Single lever basin mixer with pop-up waste set, 1/2" nut, 3 Ticks</v>
          </cell>
          <cell r="E2023" t="str">
            <v>chrome</v>
          </cell>
          <cell r="F2023">
            <v>158.69999999999999</v>
          </cell>
          <cell r="G2023" t="str">
            <v/>
          </cell>
          <cell r="H2023" t="str">
            <v/>
          </cell>
          <cell r="I2023" t="str">
            <v>Phasing out 31 December 2017</v>
          </cell>
        </row>
        <row r="2024">
          <cell r="A2024">
            <v>31614000</v>
          </cell>
          <cell r="B2024" t="str">
            <v>HG</v>
          </cell>
          <cell r="C2024" t="str">
            <v>Talis E²</v>
          </cell>
          <cell r="D2024" t="str">
            <v>Single Lever Basin Mixer, DN15, without waste set</v>
          </cell>
          <cell r="E2024" t="str">
            <v>chrome</v>
          </cell>
          <cell r="F2024">
            <v>158.69999999999999</v>
          </cell>
          <cell r="G2024" t="str">
            <v/>
          </cell>
          <cell r="H2024" t="str">
            <v/>
          </cell>
          <cell r="I2024" t="str">
            <v>Phasing out 31 December 2017</v>
          </cell>
        </row>
        <row r="2025">
          <cell r="A2025">
            <v>31618000</v>
          </cell>
          <cell r="B2025" t="str">
            <v>HG</v>
          </cell>
          <cell r="C2025" t="str">
            <v>Talis</v>
          </cell>
          <cell r="D2025" t="str">
            <v>Single lever basin mixer for concealed installation with spout 165 mm wall-mounted</v>
          </cell>
          <cell r="E2025" t="str">
            <v>chrome</v>
          </cell>
          <cell r="F2025">
            <v>219.9</v>
          </cell>
          <cell r="G2025" t="str">
            <v>11.25</v>
          </cell>
          <cell r="H2025" t="str">
            <v/>
          </cell>
          <cell r="I2025" t="str">
            <v/>
          </cell>
        </row>
        <row r="2026">
          <cell r="A2026">
            <v>31621000</v>
          </cell>
          <cell r="B2026" t="str">
            <v>HG</v>
          </cell>
          <cell r="C2026" t="str">
            <v>Focus</v>
          </cell>
          <cell r="D2026" t="str">
            <v>Single lever basin mixer 100 CoolStart with pop-up waste set</v>
          </cell>
          <cell r="E2026" t="str">
            <v>chrome</v>
          </cell>
          <cell r="F2026">
            <v>134.1</v>
          </cell>
          <cell r="G2026" t="str">
            <v>12.5</v>
          </cell>
          <cell r="H2026" t="str">
            <v/>
          </cell>
          <cell r="I2026" t="str">
            <v/>
          </cell>
        </row>
        <row r="2027">
          <cell r="A2027">
            <v>31622000</v>
          </cell>
          <cell r="B2027" t="str">
            <v>HG</v>
          </cell>
          <cell r="C2027" t="str">
            <v>Talis E²</v>
          </cell>
          <cell r="D2027" t="str">
            <v>Single lever bidet mixer with pop-up waste set</v>
          </cell>
          <cell r="E2027" t="str">
            <v>chrome</v>
          </cell>
          <cell r="F2027">
            <v>158.69999999999999</v>
          </cell>
          <cell r="G2027" t="str">
            <v/>
          </cell>
          <cell r="H2027" t="str">
            <v/>
          </cell>
          <cell r="I2027" t="str">
            <v>Phasing out 31 December 2017</v>
          </cell>
        </row>
        <row r="2028">
          <cell r="A2028">
            <v>31624000</v>
          </cell>
          <cell r="B2028" t="str">
            <v>HG</v>
          </cell>
          <cell r="C2028" t="str">
            <v>Talis E²</v>
          </cell>
          <cell r="D2028" t="str">
            <v>Single lever basin mixer LowFlow 3.5 l/min with pop-up waste set</v>
          </cell>
          <cell r="E2028" t="str">
            <v>chrome</v>
          </cell>
          <cell r="F2028">
            <v>158.69999999999999</v>
          </cell>
          <cell r="G2028" t="str">
            <v/>
          </cell>
          <cell r="H2028" t="str">
            <v/>
          </cell>
          <cell r="I2028" t="str">
            <v>Phasing out 31 December 2017</v>
          </cell>
        </row>
        <row r="2029">
          <cell r="A2029">
            <v>31626000</v>
          </cell>
          <cell r="B2029" t="str">
            <v>HG</v>
          </cell>
          <cell r="C2029" t="str">
            <v>Talis E²</v>
          </cell>
          <cell r="D2029" t="str">
            <v>Bidet set Talis E² with vertical spray</v>
          </cell>
          <cell r="E2029" t="str">
            <v>chrome</v>
          </cell>
          <cell r="F2029">
            <v>155.5</v>
          </cell>
          <cell r="G2029" t="str">
            <v/>
          </cell>
          <cell r="H2029" t="str">
            <v/>
          </cell>
          <cell r="I2029" t="str">
            <v>Phasing out 31 December 2017</v>
          </cell>
        </row>
        <row r="2030">
          <cell r="A2030">
            <v>31629000</v>
          </cell>
          <cell r="B2030" t="str">
            <v>HG</v>
          </cell>
          <cell r="C2030" t="str">
            <v>Focus</v>
          </cell>
          <cell r="D2030" t="str">
            <v>Bidet set Focus with vertical spray</v>
          </cell>
          <cell r="E2030" t="str">
            <v>chrome</v>
          </cell>
          <cell r="F2030">
            <v>119.69999999999999</v>
          </cell>
          <cell r="G2030" t="str">
            <v>12.8</v>
          </cell>
          <cell r="H2030" t="str">
            <v/>
          </cell>
          <cell r="I2030" t="str">
            <v/>
          </cell>
        </row>
        <row r="2031">
          <cell r="A2031">
            <v>31634000</v>
          </cell>
          <cell r="B2031" t="str">
            <v>HG</v>
          </cell>
          <cell r="C2031" t="str">
            <v>Metris</v>
          </cell>
          <cell r="D2031" t="str">
            <v>Trio/ Quattro E shut-off/ diverter valve for concealed installation</v>
          </cell>
          <cell r="E2031" t="str">
            <v>chrome</v>
          </cell>
          <cell r="F2031">
            <v>71.8</v>
          </cell>
          <cell r="G2031" t="str">
            <v/>
          </cell>
          <cell r="H2031" t="str">
            <v/>
          </cell>
          <cell r="I2031" t="str">
            <v>Phasing out 31 December 2017</v>
          </cell>
        </row>
        <row r="2032">
          <cell r="A2032">
            <v>31635000</v>
          </cell>
          <cell r="B2032" t="str">
            <v>HG</v>
          </cell>
          <cell r="C2032" t="str">
            <v>Talis E²</v>
          </cell>
          <cell r="D2032" t="str">
            <v>Single Lever Bath Mixer, for concealed installation</v>
          </cell>
          <cell r="E2032" t="str">
            <v>chrome</v>
          </cell>
          <cell r="F2032">
            <v>65.699999999999989</v>
          </cell>
          <cell r="G2032" t="str">
            <v/>
          </cell>
          <cell r="H2032" t="str">
            <v/>
          </cell>
          <cell r="I2032" t="str">
            <v>Phasing out 31 December 2017</v>
          </cell>
        </row>
        <row r="2033">
          <cell r="A2033">
            <v>31636000</v>
          </cell>
          <cell r="B2033" t="str">
            <v>HG</v>
          </cell>
          <cell r="C2033" t="str">
            <v>Talis E²</v>
          </cell>
          <cell r="D2033" t="str">
            <v>Single lever shower mixer for concealed installation</v>
          </cell>
          <cell r="E2033" t="str">
            <v>chrome</v>
          </cell>
          <cell r="F2033">
            <v>61.7</v>
          </cell>
          <cell r="G2033" t="str">
            <v/>
          </cell>
          <cell r="H2033" t="str">
            <v/>
          </cell>
          <cell r="I2033" t="str">
            <v>Phasing out 31 December 2017</v>
          </cell>
        </row>
        <row r="2034">
          <cell r="A2034">
            <v>31642000</v>
          </cell>
          <cell r="B2034" t="str">
            <v>HG</v>
          </cell>
          <cell r="C2034" t="str">
            <v>Talis E²</v>
          </cell>
          <cell r="D2034" t="str">
            <v>Single lever bath mixer for exposed installation</v>
          </cell>
          <cell r="E2034" t="str">
            <v>chrome</v>
          </cell>
          <cell r="F2034">
            <v>202.5</v>
          </cell>
          <cell r="G2034" t="str">
            <v/>
          </cell>
          <cell r="H2034" t="str">
            <v/>
          </cell>
          <cell r="I2034" t="str">
            <v>Phasing out 31 December 2017</v>
          </cell>
        </row>
        <row r="2035">
          <cell r="A2035">
            <v>31642009</v>
          </cell>
          <cell r="B2035" t="str">
            <v>HG</v>
          </cell>
          <cell r="C2035" t="str">
            <v>Talis E²</v>
          </cell>
          <cell r="D2035" t="str">
            <v>Single lever bath mixer for exposed installation, 1 Tick</v>
          </cell>
          <cell r="E2035" t="str">
            <v>chrome</v>
          </cell>
          <cell r="F2035">
            <v>202.5</v>
          </cell>
          <cell r="G2035" t="str">
            <v/>
          </cell>
          <cell r="H2035" t="str">
            <v/>
          </cell>
          <cell r="I2035" t="str">
            <v>Phasing out 31 December 2017</v>
          </cell>
        </row>
        <row r="2036">
          <cell r="A2036">
            <v>31642019</v>
          </cell>
          <cell r="B2036" t="str">
            <v>HG</v>
          </cell>
          <cell r="C2036" t="str">
            <v>Talis E²</v>
          </cell>
          <cell r="D2036" t="str">
            <v>Single lever bath mixer for exposed installation, 2 Ticks</v>
          </cell>
          <cell r="E2036" t="str">
            <v>chrome</v>
          </cell>
          <cell r="F2036">
            <v>202.5</v>
          </cell>
          <cell r="G2036" t="str">
            <v/>
          </cell>
          <cell r="H2036" t="str">
            <v/>
          </cell>
          <cell r="I2036" t="str">
            <v>Phasing out 31 December 2017</v>
          </cell>
        </row>
        <row r="2037">
          <cell r="A2037">
            <v>31642029</v>
          </cell>
          <cell r="B2037" t="str">
            <v>HG</v>
          </cell>
          <cell r="C2037" t="str">
            <v>Talis E²</v>
          </cell>
          <cell r="D2037" t="str">
            <v>Single lever bath mixer for exposed installation, 3 Ticks</v>
          </cell>
          <cell r="E2037" t="str">
            <v>chrome</v>
          </cell>
          <cell r="F2037">
            <v>202.5</v>
          </cell>
          <cell r="G2037" t="str">
            <v/>
          </cell>
          <cell r="H2037" t="str">
            <v/>
          </cell>
          <cell r="I2037" t="str">
            <v>Phasing out 31 December 2017</v>
          </cell>
        </row>
        <row r="2038">
          <cell r="A2038">
            <v>31645000</v>
          </cell>
          <cell r="B2038" t="str">
            <v>HG</v>
          </cell>
          <cell r="C2038" t="str">
            <v>Talis E²</v>
          </cell>
          <cell r="D2038" t="str">
            <v>Single lever bath mixer for concealed installation</v>
          </cell>
          <cell r="E2038" t="str">
            <v>chrome</v>
          </cell>
          <cell r="F2038">
            <v>153.9</v>
          </cell>
          <cell r="G2038" t="str">
            <v/>
          </cell>
          <cell r="H2038" t="str">
            <v/>
          </cell>
          <cell r="I2038" t="str">
            <v>Phasing out 31 December 2017</v>
          </cell>
        </row>
        <row r="2039">
          <cell r="A2039">
            <v>31646000</v>
          </cell>
          <cell r="B2039" t="str">
            <v>HG</v>
          </cell>
          <cell r="C2039" t="str">
            <v>Talis E²</v>
          </cell>
          <cell r="D2039" t="str">
            <v>Single lever bath mixer for concealed installation with integrated security combination according to EN1717</v>
          </cell>
          <cell r="E2039" t="str">
            <v>chrome</v>
          </cell>
          <cell r="F2039">
            <v>273.40000000000003</v>
          </cell>
          <cell r="G2039" t="str">
            <v/>
          </cell>
          <cell r="H2039" t="str">
            <v/>
          </cell>
          <cell r="I2039" t="str">
            <v>Phasing out 31 December 2017</v>
          </cell>
        </row>
        <row r="2040">
          <cell r="A2040">
            <v>31652000</v>
          </cell>
          <cell r="B2040" t="str">
            <v>HG</v>
          </cell>
          <cell r="C2040" t="str">
            <v>Metris</v>
          </cell>
          <cell r="D2040" t="str">
            <v>Single lever shower mixer highflow for concealed installation</v>
          </cell>
          <cell r="E2040" t="str">
            <v>chrome</v>
          </cell>
          <cell r="F2040">
            <v>207.7</v>
          </cell>
          <cell r="G2040" t="str">
            <v>10.10</v>
          </cell>
          <cell r="H2040" t="str">
            <v/>
          </cell>
          <cell r="I2040" t="str">
            <v/>
          </cell>
        </row>
        <row r="2041">
          <cell r="A2041">
            <v>31657000</v>
          </cell>
          <cell r="B2041" t="str">
            <v>HG</v>
          </cell>
          <cell r="C2041" t="str">
            <v>Focus</v>
          </cell>
          <cell r="D2041" t="str">
            <v>Single lever basin mixer 100 Eco cartridge with pop-up waste set</v>
          </cell>
          <cell r="E2041" t="str">
            <v>chrome</v>
          </cell>
          <cell r="F2041">
            <v>141.6</v>
          </cell>
          <cell r="G2041" t="str">
            <v>12.4</v>
          </cell>
          <cell r="H2041" t="str">
            <v/>
          </cell>
          <cell r="I2041" t="str">
            <v/>
          </cell>
        </row>
        <row r="2042">
          <cell r="A2042">
            <v>31658000</v>
          </cell>
          <cell r="B2042" t="str">
            <v>HG</v>
          </cell>
          <cell r="C2042" t="str">
            <v>Focus</v>
          </cell>
          <cell r="D2042" t="str">
            <v>Single lever basin mixer 190 Eco cartridge with pop-up waste set</v>
          </cell>
          <cell r="E2042" t="str">
            <v>chrome</v>
          </cell>
          <cell r="F2042">
            <v>170</v>
          </cell>
          <cell r="G2042" t="str">
            <v>12.5</v>
          </cell>
          <cell r="H2042" t="str">
            <v/>
          </cell>
          <cell r="I2042" t="str">
            <v/>
          </cell>
        </row>
        <row r="2043">
          <cell r="A2043">
            <v>31660000</v>
          </cell>
          <cell r="B2043" t="str">
            <v>HG</v>
          </cell>
          <cell r="C2043" t="str">
            <v>Metris S</v>
          </cell>
          <cell r="D2043" t="str">
            <v>Single lever shower mixer for exposed installation</v>
          </cell>
          <cell r="E2043" t="str">
            <v>chrome</v>
          </cell>
          <cell r="F2043">
            <v>239</v>
          </cell>
          <cell r="G2043" t="str">
            <v>10.20</v>
          </cell>
          <cell r="H2043" t="str">
            <v/>
          </cell>
          <cell r="I2043" t="str">
            <v/>
          </cell>
        </row>
        <row r="2044">
          <cell r="A2044">
            <v>31660009</v>
          </cell>
          <cell r="B2044" t="str">
            <v>HG</v>
          </cell>
          <cell r="C2044" t="str">
            <v>Metris S</v>
          </cell>
          <cell r="D2044" t="str">
            <v>Single lever shower mixer for exposed installation, 1 Tick</v>
          </cell>
          <cell r="E2044" t="str">
            <v>chrome</v>
          </cell>
          <cell r="F2044">
            <v>239</v>
          </cell>
          <cell r="G2044" t="str">
            <v/>
          </cell>
          <cell r="H2044" t="str">
            <v/>
          </cell>
          <cell r="I2044" t="str">
            <v>Phasing out 31 December 2017</v>
          </cell>
        </row>
        <row r="2045">
          <cell r="A2045">
            <v>31660019</v>
          </cell>
          <cell r="B2045" t="str">
            <v>HG</v>
          </cell>
          <cell r="C2045" t="str">
            <v>Metris S</v>
          </cell>
          <cell r="D2045" t="str">
            <v>Single lever shower mixer for exposed installation, 2 Ticks</v>
          </cell>
          <cell r="E2045" t="str">
            <v>chrome</v>
          </cell>
          <cell r="F2045">
            <v>239</v>
          </cell>
          <cell r="G2045" t="str">
            <v/>
          </cell>
          <cell r="H2045" t="str">
            <v/>
          </cell>
          <cell r="I2045" t="str">
            <v/>
          </cell>
        </row>
        <row r="2046">
          <cell r="A2046">
            <v>31662000</v>
          </cell>
          <cell r="B2046" t="str">
            <v>HG</v>
          </cell>
          <cell r="C2046" t="str">
            <v>Talis E²</v>
          </cell>
          <cell r="D2046" t="str">
            <v>Single lever shower mixer for exposed installation</v>
          </cell>
          <cell r="E2046" t="str">
            <v>chrome</v>
          </cell>
          <cell r="F2046">
            <v>158.69999999999999</v>
          </cell>
          <cell r="G2046" t="str">
            <v/>
          </cell>
          <cell r="H2046" t="str">
            <v/>
          </cell>
          <cell r="I2046" t="str">
            <v>Phasing out 31 December 2017</v>
          </cell>
        </row>
        <row r="2047">
          <cell r="A2047">
            <v>31662009</v>
          </cell>
          <cell r="B2047" t="str">
            <v>HG</v>
          </cell>
          <cell r="C2047" t="str">
            <v>Talis E²</v>
          </cell>
          <cell r="D2047" t="str">
            <v>Single lever shower mixer for exposed installation, 1 Tick</v>
          </cell>
          <cell r="E2047" t="str">
            <v>chrome</v>
          </cell>
          <cell r="F2047">
            <v>158.69999999999999</v>
          </cell>
          <cell r="G2047" t="str">
            <v/>
          </cell>
          <cell r="H2047" t="str">
            <v/>
          </cell>
          <cell r="I2047" t="str">
            <v>Phasing out 31 December 2017</v>
          </cell>
        </row>
        <row r="2048">
          <cell r="A2048">
            <v>31662019</v>
          </cell>
          <cell r="B2048" t="str">
            <v>HG</v>
          </cell>
          <cell r="C2048" t="str">
            <v>Talis E²</v>
          </cell>
          <cell r="D2048" t="str">
            <v>Single lever shower mixer for exposed installation, 2 Ticks</v>
          </cell>
          <cell r="E2048" t="str">
            <v>chrome</v>
          </cell>
          <cell r="F2048">
            <v>158.69999999999999</v>
          </cell>
          <cell r="G2048" t="str">
            <v/>
          </cell>
          <cell r="H2048" t="str">
            <v/>
          </cell>
          <cell r="I2048" t="str">
            <v>Phasing out 31 December 2017</v>
          </cell>
        </row>
        <row r="2049">
          <cell r="A2049">
            <v>31662029</v>
          </cell>
          <cell r="B2049" t="str">
            <v>HG</v>
          </cell>
          <cell r="C2049" t="str">
            <v>Talis E²</v>
          </cell>
          <cell r="D2049" t="str">
            <v>Single lever shower mixer for exposed installation, 3 Ticks</v>
          </cell>
          <cell r="E2049" t="str">
            <v>chrome</v>
          </cell>
          <cell r="F2049">
            <v>158.69999999999999</v>
          </cell>
          <cell r="G2049" t="str">
            <v/>
          </cell>
          <cell r="H2049" t="str">
            <v/>
          </cell>
          <cell r="I2049" t="str">
            <v>Phasing out 31 December 2017</v>
          </cell>
        </row>
        <row r="2050">
          <cell r="A2050">
            <v>31665000</v>
          </cell>
          <cell r="B2050" t="str">
            <v>HG</v>
          </cell>
          <cell r="C2050" t="str">
            <v>Metris S</v>
          </cell>
          <cell r="D2050" t="str">
            <v>Single lever shower mixer for concealed installation</v>
          </cell>
          <cell r="E2050" t="str">
            <v>chrome</v>
          </cell>
          <cell r="F2050">
            <v>194.9</v>
          </cell>
          <cell r="G2050" t="str">
            <v>10.21</v>
          </cell>
          <cell r="H2050" t="str">
            <v/>
          </cell>
          <cell r="I2050" t="str">
            <v/>
          </cell>
        </row>
        <row r="2051">
          <cell r="A2051">
            <v>31666000</v>
          </cell>
          <cell r="B2051" t="str">
            <v>HG</v>
          </cell>
          <cell r="C2051" t="str">
            <v>Talis E²</v>
          </cell>
          <cell r="D2051" t="str">
            <v>Single lever shower mixer for concealed installation</v>
          </cell>
          <cell r="E2051" t="str">
            <v>chrome</v>
          </cell>
          <cell r="F2051">
            <v>143.19999999999999</v>
          </cell>
          <cell r="G2051" t="str">
            <v/>
          </cell>
          <cell r="H2051" t="str">
            <v/>
          </cell>
          <cell r="I2051" t="str">
            <v>Phasing out 31 December 2017</v>
          </cell>
        </row>
        <row r="2052">
          <cell r="A2052">
            <v>31672000</v>
          </cell>
          <cell r="B2052" t="str">
            <v>HG</v>
          </cell>
          <cell r="C2052" t="str">
            <v>Metris Classic</v>
          </cell>
          <cell r="D2052" t="str">
            <v>Single lever shower mixer for exposed installation</v>
          </cell>
          <cell r="E2052" t="str">
            <v>chrome</v>
          </cell>
          <cell r="F2052">
            <v>312.20000000000005</v>
          </cell>
          <cell r="G2052" t="str">
            <v>10.25</v>
          </cell>
          <cell r="H2052" t="str">
            <v/>
          </cell>
          <cell r="I2052" t="str">
            <v/>
          </cell>
        </row>
        <row r="2053">
          <cell r="A2053">
            <v>31676000</v>
          </cell>
          <cell r="B2053" t="str">
            <v>HG</v>
          </cell>
          <cell r="C2053" t="str">
            <v>Metris Classic</v>
          </cell>
          <cell r="D2053" t="str">
            <v>Single lever shower mixer for concealed installation</v>
          </cell>
          <cell r="E2053" t="str">
            <v>chrome</v>
          </cell>
          <cell r="F2053">
            <v>244.4</v>
          </cell>
          <cell r="G2053" t="str">
            <v>10.25</v>
          </cell>
          <cell r="H2053" t="str">
            <v/>
          </cell>
          <cell r="I2053" t="str">
            <v/>
          </cell>
        </row>
        <row r="2054">
          <cell r="A2054">
            <v>31677000</v>
          </cell>
          <cell r="B2054" t="str">
            <v>HG</v>
          </cell>
          <cell r="C2054" t="str">
            <v>Metris</v>
          </cell>
          <cell r="D2054" t="str">
            <v>Shut-off valve E for concealed installation</v>
          </cell>
          <cell r="E2054" t="str">
            <v>chrome</v>
          </cell>
          <cell r="F2054">
            <v>38.9</v>
          </cell>
          <cell r="G2054" t="str">
            <v>6.33</v>
          </cell>
          <cell r="H2054" t="str">
            <v/>
          </cell>
          <cell r="I2054" t="str">
            <v/>
          </cell>
        </row>
        <row r="2055">
          <cell r="A2055">
            <v>31680000</v>
          </cell>
          <cell r="B2055" t="str">
            <v>HG</v>
          </cell>
          <cell r="C2055" t="str">
            <v>Metris</v>
          </cell>
          <cell r="D2055" t="str">
            <v>Single lever shower mixer for exposed installation</v>
          </cell>
          <cell r="E2055" t="str">
            <v>chrome</v>
          </cell>
          <cell r="F2055">
            <v>239.1</v>
          </cell>
          <cell r="G2055" t="str">
            <v>10.10</v>
          </cell>
          <cell r="H2055" t="str">
            <v/>
          </cell>
          <cell r="I2055" t="str">
            <v/>
          </cell>
        </row>
        <row r="2056">
          <cell r="A2056">
            <v>31680009</v>
          </cell>
          <cell r="B2056" t="str">
            <v>HG</v>
          </cell>
          <cell r="C2056" t="str">
            <v>Metris</v>
          </cell>
          <cell r="D2056" t="str">
            <v>Single lever shower mixer for exposed installation, 1 Tick</v>
          </cell>
          <cell r="E2056" t="str">
            <v>chrome</v>
          </cell>
          <cell r="F2056">
            <v>239.1</v>
          </cell>
          <cell r="G2056" t="str">
            <v/>
          </cell>
          <cell r="H2056" t="str">
            <v/>
          </cell>
          <cell r="I2056" t="str">
            <v/>
          </cell>
        </row>
        <row r="2057">
          <cell r="A2057">
            <v>31680019</v>
          </cell>
          <cell r="B2057" t="str">
            <v>HG</v>
          </cell>
          <cell r="C2057" t="str">
            <v>Metris</v>
          </cell>
          <cell r="D2057" t="str">
            <v>Single lever shower mixer for exposed installation, 2 Ticks</v>
          </cell>
          <cell r="E2057" t="str">
            <v>chrome</v>
          </cell>
          <cell r="F2057">
            <v>239.1</v>
          </cell>
          <cell r="G2057" t="str">
            <v/>
          </cell>
          <cell r="H2057" t="str">
            <v/>
          </cell>
          <cell r="I2057" t="str">
            <v/>
          </cell>
        </row>
        <row r="2058">
          <cell r="A2058">
            <v>31685000</v>
          </cell>
          <cell r="B2058" t="str">
            <v>HG</v>
          </cell>
          <cell r="C2058" t="str">
            <v>Metris</v>
          </cell>
          <cell r="D2058" t="str">
            <v>Single lever shower mixer for concealed installation</v>
          </cell>
          <cell r="E2058" t="str">
            <v>chrome</v>
          </cell>
          <cell r="F2058">
            <v>199.29999999999998</v>
          </cell>
          <cell r="G2058" t="str">
            <v>10.10</v>
          </cell>
          <cell r="H2058" t="str">
            <v/>
          </cell>
          <cell r="I2058" t="str">
            <v/>
          </cell>
        </row>
        <row r="2059">
          <cell r="A2059">
            <v>31686000</v>
          </cell>
          <cell r="B2059" t="str">
            <v>HG</v>
          </cell>
          <cell r="C2059" t="str">
            <v>Metris</v>
          </cell>
          <cell r="D2059" t="str">
            <v>Single lever shower mixer for concealed installation</v>
          </cell>
          <cell r="E2059" t="str">
            <v>chrome</v>
          </cell>
          <cell r="F2059">
            <v>97.399999999999991</v>
          </cell>
          <cell r="G2059" t="str">
            <v>10.11</v>
          </cell>
          <cell r="H2059" t="str">
            <v/>
          </cell>
          <cell r="I2059" t="str">
            <v/>
          </cell>
        </row>
        <row r="2060">
          <cell r="A2060">
            <v>31702000</v>
          </cell>
          <cell r="B2060" t="str">
            <v>HG</v>
          </cell>
          <cell r="C2060" t="str">
            <v>Ecos</v>
          </cell>
          <cell r="D2060" t="str">
            <v>Single Lever Shower Mixer Set for concealed installation, chrome</v>
          </cell>
          <cell r="E2060" t="str">
            <v>chrome</v>
          </cell>
          <cell r="F2060">
            <v>170.6</v>
          </cell>
        </row>
        <row r="2061">
          <cell r="A2061">
            <v>31730000</v>
          </cell>
          <cell r="B2061" t="str">
            <v>HG</v>
          </cell>
          <cell r="C2061" t="str">
            <v>Focus</v>
          </cell>
          <cell r="D2061" t="str">
            <v>Single lever basin mixer 70 with pop-up waste set</v>
          </cell>
          <cell r="E2061" t="str">
            <v>chrome</v>
          </cell>
          <cell r="F2061">
            <v>107.39999999999999</v>
          </cell>
          <cell r="G2061" t="str">
            <v>12.3</v>
          </cell>
          <cell r="H2061" t="str">
            <v/>
          </cell>
          <cell r="I2061" t="str">
            <v/>
          </cell>
        </row>
        <row r="2062">
          <cell r="A2062">
            <v>31730009</v>
          </cell>
          <cell r="B2062" t="str">
            <v>HG</v>
          </cell>
          <cell r="C2062" t="str">
            <v>Focus</v>
          </cell>
          <cell r="D2062" t="str">
            <v>Single lever basin mixer 70 with pop-up waste set, 1/2" nut, 1 Tick</v>
          </cell>
          <cell r="E2062" t="str">
            <v>chrome</v>
          </cell>
          <cell r="F2062">
            <v>107.39999999999999</v>
          </cell>
          <cell r="G2062" t="str">
            <v/>
          </cell>
          <cell r="H2062" t="str">
            <v/>
          </cell>
          <cell r="I2062" t="str">
            <v/>
          </cell>
        </row>
        <row r="2063">
          <cell r="A2063">
            <v>31730019</v>
          </cell>
          <cell r="B2063" t="str">
            <v>HG</v>
          </cell>
          <cell r="C2063" t="str">
            <v>Focus</v>
          </cell>
          <cell r="D2063" t="str">
            <v>Single lever basin mixer 70 with pop-up waste set, 1/2" nut, 2 Ticks</v>
          </cell>
          <cell r="E2063" t="str">
            <v>chrome</v>
          </cell>
          <cell r="F2063">
            <v>107.39999999999999</v>
          </cell>
          <cell r="G2063" t="str">
            <v/>
          </cell>
          <cell r="H2063" t="str">
            <v/>
          </cell>
          <cell r="I2063" t="str">
            <v/>
          </cell>
        </row>
        <row r="2064">
          <cell r="A2064">
            <v>31730029</v>
          </cell>
          <cell r="B2064" t="str">
            <v>HG</v>
          </cell>
          <cell r="C2064" t="str">
            <v>Focus</v>
          </cell>
          <cell r="D2064" t="str">
            <v>Single ever basin mixer 70 with pop-up waste set, 1/2" nut, 3 Ticks</v>
          </cell>
          <cell r="E2064" t="str">
            <v>chrome</v>
          </cell>
          <cell r="F2064">
            <v>107.39999999999999</v>
          </cell>
          <cell r="G2064" t="str">
            <v/>
          </cell>
          <cell r="H2064" t="str">
            <v/>
          </cell>
          <cell r="I2064" t="str">
            <v/>
          </cell>
        </row>
        <row r="2065">
          <cell r="A2065">
            <v>31732000</v>
          </cell>
          <cell r="B2065" t="str">
            <v>HG</v>
          </cell>
          <cell r="C2065" t="str">
            <v>Focus</v>
          </cell>
          <cell r="D2065" t="str">
            <v>Single lever basin mixer 70 with chain</v>
          </cell>
          <cell r="E2065" t="str">
            <v>chrome</v>
          </cell>
          <cell r="F2065">
            <v>97.899999999999991</v>
          </cell>
          <cell r="G2065" t="str">
            <v>12.3</v>
          </cell>
          <cell r="H2065" t="str">
            <v/>
          </cell>
          <cell r="I2065" t="str">
            <v/>
          </cell>
        </row>
        <row r="2066">
          <cell r="A2066">
            <v>31733000</v>
          </cell>
          <cell r="B2066" t="str">
            <v>HG</v>
          </cell>
          <cell r="C2066" t="str">
            <v>Focus</v>
          </cell>
          <cell r="D2066" t="str">
            <v>Single lever basin mixer 70 without waste set</v>
          </cell>
          <cell r="E2066" t="str">
            <v>chrome</v>
          </cell>
          <cell r="F2066">
            <v>97.899999999999991</v>
          </cell>
          <cell r="G2066" t="str">
            <v>12.3</v>
          </cell>
          <cell r="H2066" t="str">
            <v/>
          </cell>
          <cell r="I2066" t="str">
            <v/>
          </cell>
        </row>
        <row r="2067">
          <cell r="A2067">
            <v>31738000</v>
          </cell>
          <cell r="B2067" t="str">
            <v>HG</v>
          </cell>
          <cell r="C2067" t="str">
            <v>Focus</v>
          </cell>
          <cell r="D2067" t="str">
            <v>Single lever basin mixer 70 Eco cartridge with pop-up waste set</v>
          </cell>
          <cell r="E2067" t="str">
            <v>chrome</v>
          </cell>
          <cell r="F2067">
            <v>103.8</v>
          </cell>
          <cell r="G2067" t="str">
            <v>12.3</v>
          </cell>
          <cell r="H2067" t="str">
            <v/>
          </cell>
          <cell r="I2067" t="str">
            <v/>
          </cell>
        </row>
        <row r="2068">
          <cell r="A2068">
            <v>31741180</v>
          </cell>
          <cell r="B2068" t="str">
            <v>HG</v>
          </cell>
          <cell r="C2068" t="str">
            <v>Focus E</v>
          </cell>
          <cell r="D2068" t="str">
            <v>Basic set for single lever bath mixer for concealed installation</v>
          </cell>
          <cell r="E2068" t="str">
            <v>n.a.</v>
          </cell>
          <cell r="F2068">
            <v>115.39999999999999</v>
          </cell>
          <cell r="G2068" t="str">
            <v>10.8</v>
          </cell>
          <cell r="H2068" t="str">
            <v/>
          </cell>
          <cell r="I2068" t="str">
            <v/>
          </cell>
        </row>
        <row r="2069">
          <cell r="A2069">
            <v>31779000</v>
          </cell>
          <cell r="B2069" t="str">
            <v>HG</v>
          </cell>
          <cell r="C2069" t="str">
            <v>Ecos</v>
          </cell>
          <cell r="D2069" t="str">
            <v>Single Lever Shower Mixer Set for concealed installation, chrome</v>
          </cell>
          <cell r="E2069" t="str">
            <v>chrome</v>
          </cell>
          <cell r="F2069">
            <v>170.6</v>
          </cell>
        </row>
        <row r="2070">
          <cell r="A2070">
            <v>31780000</v>
          </cell>
          <cell r="B2070" t="str">
            <v>HG</v>
          </cell>
          <cell r="C2070" t="str">
            <v>Focus E</v>
          </cell>
          <cell r="D2070" t="str">
            <v>Single lever kitchen mixer</v>
          </cell>
          <cell r="E2070" t="str">
            <v>chrome</v>
          </cell>
          <cell r="F2070">
            <v>119</v>
          </cell>
          <cell r="G2070" t="str">
            <v>17.14</v>
          </cell>
          <cell r="H2070" t="str">
            <v/>
          </cell>
          <cell r="I2070" t="str">
            <v/>
          </cell>
        </row>
        <row r="2071">
          <cell r="A2071">
            <v>31784000</v>
          </cell>
          <cell r="B2071" t="str">
            <v>HG</v>
          </cell>
          <cell r="C2071" t="str">
            <v>Focus E</v>
          </cell>
          <cell r="D2071" t="str">
            <v>Single lever kitchen mixer for vented hot water cylinders</v>
          </cell>
          <cell r="E2071" t="str">
            <v>chrome</v>
          </cell>
          <cell r="F2071">
            <v>139.79999999999998</v>
          </cell>
          <cell r="G2071" t="str">
            <v>17.14</v>
          </cell>
          <cell r="H2071" t="str">
            <v/>
          </cell>
          <cell r="I2071" t="str">
            <v/>
          </cell>
        </row>
        <row r="2072">
          <cell r="A2072">
            <v>31786000</v>
          </cell>
          <cell r="B2072" t="str">
            <v>HG</v>
          </cell>
          <cell r="C2072" t="str">
            <v>Focus S</v>
          </cell>
          <cell r="D2072" t="str">
            <v>Single lever kitchen mixer</v>
          </cell>
          <cell r="E2072" t="str">
            <v>chrome</v>
          </cell>
          <cell r="F2072">
            <v>142.79999999999998</v>
          </cell>
          <cell r="G2072" t="str">
            <v/>
          </cell>
          <cell r="H2072" t="str">
            <v/>
          </cell>
          <cell r="I2072" t="str">
            <v>Phasing out 31 December 2017</v>
          </cell>
        </row>
        <row r="2073">
          <cell r="A2073">
            <v>31803000</v>
          </cell>
          <cell r="B2073" t="str">
            <v>HG</v>
          </cell>
          <cell r="C2073" t="str">
            <v>Focus</v>
          </cell>
          <cell r="D2073" t="str">
            <v>Single lever kitchen mixer 220 with device shut-off valve</v>
          </cell>
          <cell r="E2073" t="str">
            <v>chrome</v>
          </cell>
          <cell r="F2073">
            <v>273.90000000000003</v>
          </cell>
          <cell r="G2073" t="str">
            <v>17.13</v>
          </cell>
          <cell r="H2073" t="str">
            <v/>
          </cell>
          <cell r="I2073" t="str">
            <v/>
          </cell>
        </row>
        <row r="2074">
          <cell r="A2074">
            <v>31804000</v>
          </cell>
          <cell r="B2074" t="str">
            <v>HG</v>
          </cell>
          <cell r="C2074" t="str">
            <v>Focus</v>
          </cell>
          <cell r="D2074" t="str">
            <v>Single lever kitchen mixer 160 for vented hot water cylinders</v>
          </cell>
          <cell r="E2074" t="str">
            <v>chrome</v>
          </cell>
          <cell r="F2074">
            <v>131.79999999999998</v>
          </cell>
          <cell r="G2074" t="str">
            <v>17.13</v>
          </cell>
          <cell r="H2074" t="str">
            <v/>
          </cell>
          <cell r="I2074" t="str">
            <v/>
          </cell>
        </row>
        <row r="2075">
          <cell r="A2075">
            <v>31806000</v>
          </cell>
          <cell r="B2075" t="str">
            <v>HG</v>
          </cell>
          <cell r="C2075" t="str">
            <v>Focus</v>
          </cell>
          <cell r="D2075" t="str">
            <v>Single lever kitchen mixer 160</v>
          </cell>
          <cell r="E2075" t="str">
            <v>chrome</v>
          </cell>
          <cell r="F2075">
            <v>118</v>
          </cell>
          <cell r="G2075" t="str">
            <v>17.13</v>
          </cell>
          <cell r="H2075" t="str">
            <v/>
          </cell>
          <cell r="I2075" t="str">
            <v/>
          </cell>
        </row>
        <row r="2076">
          <cell r="A2076">
            <v>31806009</v>
          </cell>
          <cell r="B2076" t="str">
            <v>HG</v>
          </cell>
          <cell r="C2076" t="str">
            <v>Focus</v>
          </cell>
          <cell r="D2076" t="str">
            <v>Single lever kitchen mixer 160, 1/2" nut, 1 Tick</v>
          </cell>
          <cell r="E2076" t="str">
            <v>chrome</v>
          </cell>
          <cell r="F2076">
            <v>118</v>
          </cell>
          <cell r="G2076" t="str">
            <v/>
          </cell>
          <cell r="H2076" t="str">
            <v/>
          </cell>
          <cell r="I2076" t="str">
            <v/>
          </cell>
        </row>
        <row r="2077">
          <cell r="A2077">
            <v>31806019</v>
          </cell>
          <cell r="B2077" t="str">
            <v>HG</v>
          </cell>
          <cell r="C2077" t="str">
            <v>Focus</v>
          </cell>
          <cell r="D2077" t="str">
            <v>Single lever kitchen mixer 160, 1/2" nut, 2 Ticks</v>
          </cell>
          <cell r="E2077" t="str">
            <v>chrome</v>
          </cell>
          <cell r="F2077">
            <v>118</v>
          </cell>
          <cell r="G2077" t="str">
            <v/>
          </cell>
          <cell r="H2077" t="str">
            <v/>
          </cell>
          <cell r="I2077" t="str">
            <v/>
          </cell>
        </row>
        <row r="2078">
          <cell r="A2078">
            <v>31806029</v>
          </cell>
          <cell r="B2078" t="str">
            <v>HG</v>
          </cell>
          <cell r="C2078" t="str">
            <v>Focus</v>
          </cell>
          <cell r="D2078" t="str">
            <v>Single lever kitchen mixer 160, 1/2" nut, 3 Ticks</v>
          </cell>
          <cell r="E2078" t="str">
            <v>chrome</v>
          </cell>
          <cell r="F2078">
            <v>118</v>
          </cell>
          <cell r="G2078" t="str">
            <v/>
          </cell>
          <cell r="H2078" t="str">
            <v/>
          </cell>
          <cell r="I2078" t="str">
            <v/>
          </cell>
        </row>
        <row r="2079">
          <cell r="A2079">
            <v>31806800</v>
          </cell>
          <cell r="B2079" t="str">
            <v>HG</v>
          </cell>
          <cell r="C2079" t="str">
            <v>Focus</v>
          </cell>
          <cell r="D2079" t="str">
            <v>Single lever kitchen mixer 160</v>
          </cell>
          <cell r="E2079" t="str">
            <v>Stainless Steel Optic</v>
          </cell>
          <cell r="F2079">
            <v>153.5</v>
          </cell>
          <cell r="G2079" t="str">
            <v>17.13</v>
          </cell>
          <cell r="H2079" t="str">
            <v/>
          </cell>
          <cell r="I2079" t="str">
            <v/>
          </cell>
        </row>
        <row r="2080">
          <cell r="A2080">
            <v>31815000</v>
          </cell>
          <cell r="B2080" t="str">
            <v>HG</v>
          </cell>
          <cell r="C2080" t="str">
            <v>Focus</v>
          </cell>
          <cell r="D2080" t="str">
            <v>Single lever kitchen mixer 240 with pull-out spray</v>
          </cell>
          <cell r="E2080" t="str">
            <v>chrome</v>
          </cell>
          <cell r="F2080">
            <v>346.70000000000005</v>
          </cell>
          <cell r="G2080" t="str">
            <v>17.12</v>
          </cell>
          <cell r="H2080" t="str">
            <v/>
          </cell>
          <cell r="I2080" t="str">
            <v/>
          </cell>
        </row>
        <row r="2081">
          <cell r="A2081">
            <v>31815019</v>
          </cell>
          <cell r="B2081" t="str">
            <v>HG</v>
          </cell>
          <cell r="C2081" t="str">
            <v>Focus</v>
          </cell>
          <cell r="D2081" t="str">
            <v>Single lever kitchen mixer 240 with pull-out spray 1/2" nut, 2 Ticks</v>
          </cell>
          <cell r="E2081" t="str">
            <v>chrome</v>
          </cell>
          <cell r="F2081">
            <v>346.70000000000005</v>
          </cell>
          <cell r="G2081" t="str">
            <v/>
          </cell>
          <cell r="H2081" t="str">
            <v/>
          </cell>
          <cell r="I2081" t="str">
            <v/>
          </cell>
        </row>
        <row r="2082">
          <cell r="A2082">
            <v>31815800</v>
          </cell>
          <cell r="B2082" t="str">
            <v>HG</v>
          </cell>
          <cell r="C2082" t="str">
            <v>Focus</v>
          </cell>
          <cell r="D2082" t="str">
            <v>Single lever kitchen mixer 240 with pull-out spray</v>
          </cell>
          <cell r="E2082" t="str">
            <v>Stainless Steel Optic</v>
          </cell>
          <cell r="F2082">
            <v>449.3</v>
          </cell>
          <cell r="G2082" t="str">
            <v>17.12</v>
          </cell>
          <cell r="H2082" t="str">
            <v/>
          </cell>
          <cell r="I2082" t="str">
            <v/>
          </cell>
        </row>
        <row r="2083">
          <cell r="A2083">
            <v>31816000</v>
          </cell>
          <cell r="B2083" t="str">
            <v>HG</v>
          </cell>
          <cell r="C2083" t="str">
            <v>Focus</v>
          </cell>
          <cell r="D2083" t="str">
            <v>Single lever kitchen mixer 160 CoolStart Eco</v>
          </cell>
          <cell r="E2083" t="str">
            <v>chrome</v>
          </cell>
          <cell r="F2083">
            <v>122.5</v>
          </cell>
          <cell r="G2083" t="str">
            <v>17.13</v>
          </cell>
          <cell r="H2083" t="str">
            <v/>
          </cell>
          <cell r="I2083" t="str">
            <v/>
          </cell>
        </row>
        <row r="2084">
          <cell r="A2084">
            <v>31817000</v>
          </cell>
          <cell r="B2084" t="str">
            <v>HG</v>
          </cell>
          <cell r="C2084" t="str">
            <v>Focus</v>
          </cell>
          <cell r="D2084" t="str">
            <v>Single lever kitchen mixer 280</v>
          </cell>
          <cell r="E2084" t="str">
            <v>chrome</v>
          </cell>
          <cell r="F2084">
            <v>208.7</v>
          </cell>
          <cell r="G2084" t="str">
            <v>17.13</v>
          </cell>
          <cell r="H2084" t="str">
            <v/>
          </cell>
          <cell r="I2084" t="str">
            <v/>
          </cell>
        </row>
        <row r="2085">
          <cell r="A2085">
            <v>31817009</v>
          </cell>
          <cell r="B2085" t="str">
            <v>HG</v>
          </cell>
          <cell r="C2085" t="str">
            <v>Focus</v>
          </cell>
          <cell r="D2085" t="str">
            <v>Single lever kitchen mixer with swivel spout, 1/2" nut, 1 Tick</v>
          </cell>
          <cell r="E2085" t="str">
            <v>chrome</v>
          </cell>
          <cell r="F2085">
            <v>208.7</v>
          </cell>
          <cell r="G2085" t="str">
            <v/>
          </cell>
          <cell r="H2085" t="str">
            <v/>
          </cell>
          <cell r="I2085" t="str">
            <v/>
          </cell>
        </row>
        <row r="2086">
          <cell r="A2086">
            <v>31817019</v>
          </cell>
          <cell r="B2086" t="str">
            <v>HG</v>
          </cell>
          <cell r="C2086" t="str">
            <v>Focus</v>
          </cell>
          <cell r="D2086" t="str">
            <v>Single lever kitchen mixer with swivel spout, 1/2" nut, 2 Ticks</v>
          </cell>
          <cell r="E2086" t="str">
            <v>chrome</v>
          </cell>
          <cell r="F2086">
            <v>208.7</v>
          </cell>
          <cell r="G2086" t="str">
            <v/>
          </cell>
          <cell r="H2086" t="str">
            <v/>
          </cell>
          <cell r="I2086" t="str">
            <v/>
          </cell>
        </row>
        <row r="2087">
          <cell r="A2087">
            <v>31817029</v>
          </cell>
          <cell r="B2087" t="str">
            <v>HG</v>
          </cell>
          <cell r="C2087" t="str">
            <v>Focus</v>
          </cell>
          <cell r="D2087" t="str">
            <v>Single lever kitchen mixer with swivel spout, 1/2" nut, 3 Ticks</v>
          </cell>
          <cell r="E2087" t="str">
            <v>chrome</v>
          </cell>
          <cell r="F2087">
            <v>208.7</v>
          </cell>
          <cell r="G2087" t="str">
            <v/>
          </cell>
          <cell r="H2087" t="str">
            <v/>
          </cell>
          <cell r="I2087" t="str">
            <v/>
          </cell>
        </row>
        <row r="2088">
          <cell r="A2088">
            <v>31817800</v>
          </cell>
          <cell r="B2088" t="str">
            <v>HG</v>
          </cell>
          <cell r="C2088" t="str">
            <v>Focus</v>
          </cell>
          <cell r="D2088" t="str">
            <v>Single lever kitchen mixer 280</v>
          </cell>
          <cell r="E2088" t="str">
            <v>Stainless Steel Optic</v>
          </cell>
          <cell r="F2088">
            <v>271.90000000000003</v>
          </cell>
          <cell r="G2088" t="str">
            <v>17.13</v>
          </cell>
          <cell r="H2088" t="str">
            <v/>
          </cell>
          <cell r="I2088" t="str">
            <v/>
          </cell>
        </row>
        <row r="2089">
          <cell r="A2089">
            <v>31820000</v>
          </cell>
          <cell r="B2089" t="str">
            <v>HG</v>
          </cell>
          <cell r="C2089" t="str">
            <v>Focus</v>
          </cell>
          <cell r="D2089" t="str">
            <v>Single lever kitchen mixer 260</v>
          </cell>
          <cell r="E2089" t="str">
            <v>chrome</v>
          </cell>
          <cell r="F2089">
            <v>180.9</v>
          </cell>
          <cell r="G2089" t="str">
            <v>17.13</v>
          </cell>
          <cell r="H2089" t="str">
            <v/>
          </cell>
          <cell r="I2089" t="str">
            <v/>
          </cell>
        </row>
        <row r="2090">
          <cell r="A2090">
            <v>31820009</v>
          </cell>
          <cell r="B2090" t="str">
            <v>HG</v>
          </cell>
          <cell r="C2090" t="str">
            <v>Focus</v>
          </cell>
          <cell r="D2090" t="str">
            <v>Single lever kitchen mixer 260, 1/2" nut, 1 Tick</v>
          </cell>
          <cell r="E2090" t="str">
            <v>chrome</v>
          </cell>
          <cell r="F2090">
            <v>180.9</v>
          </cell>
          <cell r="G2090" t="str">
            <v/>
          </cell>
          <cell r="H2090" t="str">
            <v/>
          </cell>
          <cell r="I2090" t="str">
            <v/>
          </cell>
        </row>
        <row r="2091">
          <cell r="A2091">
            <v>31820019</v>
          </cell>
          <cell r="B2091" t="str">
            <v>HG</v>
          </cell>
          <cell r="C2091" t="str">
            <v>Focus</v>
          </cell>
          <cell r="D2091" t="str">
            <v>Single lever kitchen mixer 260, 1/2" nut, 2 Ticks</v>
          </cell>
          <cell r="E2091" t="str">
            <v>chrome</v>
          </cell>
          <cell r="F2091">
            <v>180.9</v>
          </cell>
          <cell r="G2091" t="str">
            <v/>
          </cell>
          <cell r="H2091" t="str">
            <v/>
          </cell>
          <cell r="I2091" t="str">
            <v/>
          </cell>
        </row>
        <row r="2092">
          <cell r="A2092">
            <v>31820029</v>
          </cell>
          <cell r="B2092" t="str">
            <v>HG</v>
          </cell>
          <cell r="C2092" t="str">
            <v>Focus</v>
          </cell>
          <cell r="D2092" t="str">
            <v>Single lever kitchen mixer 260, 1/2" nut, 3 Ticks</v>
          </cell>
          <cell r="E2092" t="str">
            <v>chrome</v>
          </cell>
          <cell r="F2092">
            <v>180.9</v>
          </cell>
          <cell r="G2092" t="str">
            <v/>
          </cell>
          <cell r="H2092" t="str">
            <v/>
          </cell>
          <cell r="I2092" t="str">
            <v/>
          </cell>
        </row>
        <row r="2093">
          <cell r="A2093">
            <v>31820800</v>
          </cell>
          <cell r="B2093" t="str">
            <v>HG</v>
          </cell>
          <cell r="C2093" t="str">
            <v>Focus</v>
          </cell>
          <cell r="D2093" t="str">
            <v>Single lever kitchen mixer 260</v>
          </cell>
          <cell r="E2093" t="str">
            <v>Stainless Steel Optic</v>
          </cell>
          <cell r="F2093">
            <v>235.1</v>
          </cell>
          <cell r="G2093" t="str">
            <v>17.13</v>
          </cell>
          <cell r="H2093" t="str">
            <v/>
          </cell>
          <cell r="I2093" t="str">
            <v/>
          </cell>
        </row>
        <row r="2094">
          <cell r="A2094">
            <v>31822000</v>
          </cell>
          <cell r="B2094" t="str">
            <v>HG</v>
          </cell>
          <cell r="C2094" t="str">
            <v>Focus</v>
          </cell>
          <cell r="D2094" t="str">
            <v>Single lever kitchen mixer 260 for vented hot water cylinders</v>
          </cell>
          <cell r="E2094" t="str">
            <v>chrome</v>
          </cell>
          <cell r="F2094">
            <v>199.7</v>
          </cell>
          <cell r="G2094" t="str">
            <v>17.13</v>
          </cell>
          <cell r="H2094" t="str">
            <v/>
          </cell>
          <cell r="I2094" t="str">
            <v/>
          </cell>
        </row>
        <row r="2095">
          <cell r="A2095">
            <v>31823000</v>
          </cell>
          <cell r="B2095" t="str">
            <v>HG</v>
          </cell>
          <cell r="C2095" t="str">
            <v>Focus</v>
          </cell>
          <cell r="D2095" t="str">
            <v>Single lever kitchen mixer 260 with device shut-off valve</v>
          </cell>
          <cell r="E2095" t="str">
            <v>chrome</v>
          </cell>
          <cell r="F2095">
            <v>276</v>
          </cell>
          <cell r="G2095" t="str">
            <v>17.13</v>
          </cell>
          <cell r="H2095" t="str">
            <v/>
          </cell>
          <cell r="I2095" t="str">
            <v/>
          </cell>
        </row>
        <row r="2096">
          <cell r="A2096">
            <v>31825000</v>
          </cell>
          <cell r="B2096" t="str">
            <v>HG</v>
          </cell>
          <cell r="C2096" t="str">
            <v>Focus</v>
          </cell>
          <cell r="D2096" t="str">
            <v>Single lever kitchen mixer wall-mounted</v>
          </cell>
          <cell r="E2096" t="str">
            <v>chrome</v>
          </cell>
          <cell r="F2096">
            <v>157.6</v>
          </cell>
          <cell r="G2096" t="str">
            <v>17.14</v>
          </cell>
          <cell r="H2096" t="str">
            <v/>
          </cell>
          <cell r="I2096" t="str">
            <v/>
          </cell>
        </row>
        <row r="2097">
          <cell r="A2097">
            <v>31910000</v>
          </cell>
          <cell r="B2097" t="str">
            <v>HG</v>
          </cell>
          <cell r="C2097" t="str">
            <v>Focus</v>
          </cell>
          <cell r="D2097" t="str">
            <v>Single lever basin mixer 70 with pop-up waste set and extra long handle</v>
          </cell>
          <cell r="E2097" t="str">
            <v>chrome</v>
          </cell>
          <cell r="F2097">
            <v>126.8</v>
          </cell>
          <cell r="G2097" t="str">
            <v>12.4</v>
          </cell>
          <cell r="H2097" t="str">
            <v/>
          </cell>
          <cell r="I2097" t="str">
            <v/>
          </cell>
        </row>
        <row r="2098">
          <cell r="A2098">
            <v>31911000</v>
          </cell>
          <cell r="B2098" t="str">
            <v>HG</v>
          </cell>
          <cell r="C2098" t="str">
            <v>Focus</v>
          </cell>
          <cell r="D2098" t="str">
            <v>Single lever basin mixer 100 with pop-up waste set and extra long handle</v>
          </cell>
          <cell r="E2098" t="str">
            <v>chrome</v>
          </cell>
          <cell r="F2098">
            <v>154.19999999999999</v>
          </cell>
          <cell r="G2098" t="str">
            <v>14.10</v>
          </cell>
          <cell r="H2098" t="str">
            <v/>
          </cell>
          <cell r="I2098" t="str">
            <v/>
          </cell>
        </row>
        <row r="2099">
          <cell r="A2099">
            <v>31913000</v>
          </cell>
          <cell r="B2099" t="str">
            <v>HG</v>
          </cell>
          <cell r="C2099" t="str">
            <v>Focus</v>
          </cell>
          <cell r="D2099" t="str">
            <v>Single lever basin mixer for exposed installation with extra long handle</v>
          </cell>
          <cell r="E2099" t="str">
            <v>chrome</v>
          </cell>
          <cell r="F2099">
            <v>160.79999999999998</v>
          </cell>
          <cell r="G2099" t="str">
            <v>14.11</v>
          </cell>
          <cell r="H2099" t="str">
            <v/>
          </cell>
          <cell r="I2099" t="str">
            <v/>
          </cell>
        </row>
        <row r="2100">
          <cell r="A2100">
            <v>31914000</v>
          </cell>
          <cell r="B2100" t="str">
            <v>HG</v>
          </cell>
          <cell r="C2100" t="str">
            <v>Focus</v>
          </cell>
          <cell r="D2100" t="str">
            <v>Single lever basin mixer 70 without waste set, with extra long handle</v>
          </cell>
          <cell r="E2100" t="str">
            <v>chrome</v>
          </cell>
          <cell r="F2100">
            <v>109.1</v>
          </cell>
          <cell r="G2100" t="str">
            <v>12.4</v>
          </cell>
          <cell r="H2100" t="str">
            <v/>
          </cell>
          <cell r="I2100" t="str">
            <v/>
          </cell>
        </row>
        <row r="2101">
          <cell r="A2101">
            <v>31915000</v>
          </cell>
          <cell r="B2101" t="str">
            <v>HG</v>
          </cell>
          <cell r="C2101" t="str">
            <v>Focus</v>
          </cell>
          <cell r="D2101" t="str">
            <v>Single lever basin mixer 100 without waste set, with extra long handle</v>
          </cell>
          <cell r="E2101" t="str">
            <v>chrome</v>
          </cell>
          <cell r="F2101">
            <v>134.79999999999998</v>
          </cell>
          <cell r="G2101" t="str">
            <v>14.10</v>
          </cell>
          <cell r="H2101" t="str">
            <v/>
          </cell>
          <cell r="I2101" t="str">
            <v/>
          </cell>
        </row>
        <row r="2102">
          <cell r="A2102">
            <v>31916000</v>
          </cell>
          <cell r="B2102" t="str">
            <v>HG</v>
          </cell>
          <cell r="C2102" t="str">
            <v>Focus</v>
          </cell>
          <cell r="D2102" t="str">
            <v>Single lever shower mixer for exposed installation with extra long handle</v>
          </cell>
          <cell r="E2102" t="str">
            <v>chrome</v>
          </cell>
          <cell r="F2102">
            <v>132.1</v>
          </cell>
          <cell r="G2102" t="str">
            <v>14.11</v>
          </cell>
          <cell r="H2102" t="str">
            <v/>
          </cell>
          <cell r="I2102" t="str">
            <v/>
          </cell>
        </row>
        <row r="2103">
          <cell r="A2103">
            <v>31917000</v>
          </cell>
          <cell r="B2103" t="str">
            <v>HG</v>
          </cell>
          <cell r="C2103" t="str">
            <v>Focus</v>
          </cell>
          <cell r="D2103" t="str">
            <v>Single lever basin mixer 100 CoolStart without waste set, with extra long handle</v>
          </cell>
          <cell r="E2103" t="str">
            <v>chrome</v>
          </cell>
          <cell r="F2103">
            <v>134.79999999999998</v>
          </cell>
          <cell r="G2103" t="str">
            <v>14.10</v>
          </cell>
          <cell r="H2103" t="str">
            <v/>
          </cell>
          <cell r="I2103" t="str">
            <v/>
          </cell>
        </row>
        <row r="2104">
          <cell r="A2104">
            <v>31920000</v>
          </cell>
          <cell r="B2104" t="str">
            <v>HG</v>
          </cell>
          <cell r="C2104" t="str">
            <v>Focus</v>
          </cell>
          <cell r="D2104" t="str">
            <v>Single lever bidet mixer with pop-up waste set</v>
          </cell>
          <cell r="E2104" t="str">
            <v>chrome</v>
          </cell>
          <cell r="F2104">
            <v>107.39999999999999</v>
          </cell>
          <cell r="G2104" t="str">
            <v>12.7</v>
          </cell>
          <cell r="H2104" t="str">
            <v/>
          </cell>
          <cell r="I2104" t="str">
            <v/>
          </cell>
        </row>
        <row r="2105">
          <cell r="A2105">
            <v>31922000</v>
          </cell>
          <cell r="B2105" t="str">
            <v>HG</v>
          </cell>
          <cell r="C2105" t="str">
            <v>Focus</v>
          </cell>
          <cell r="D2105" t="str">
            <v>Single lever bidet mixer with push-open waste set</v>
          </cell>
          <cell r="E2105" t="str">
            <v>chrome</v>
          </cell>
          <cell r="F2105">
            <v>107.39999999999999</v>
          </cell>
          <cell r="G2105" t="str">
            <v>12.7</v>
          </cell>
          <cell r="H2105" t="str">
            <v/>
          </cell>
          <cell r="I2105" t="str">
            <v/>
          </cell>
        </row>
        <row r="2106">
          <cell r="A2106">
            <v>31923000</v>
          </cell>
          <cell r="B2106" t="str">
            <v>HG</v>
          </cell>
          <cell r="C2106" t="str">
            <v>Focus</v>
          </cell>
          <cell r="D2106" t="str">
            <v xml:space="preserve">Single lever basin mixer for exposed installation </v>
          </cell>
          <cell r="E2106" t="str">
            <v>chrome</v>
          </cell>
          <cell r="F2106">
            <v>140</v>
          </cell>
          <cell r="G2106" t="str">
            <v>12.6</v>
          </cell>
          <cell r="H2106" t="str">
            <v/>
          </cell>
          <cell r="I2106" t="str">
            <v/>
          </cell>
        </row>
        <row r="2107">
          <cell r="A2107">
            <v>31926000</v>
          </cell>
          <cell r="B2107" t="str">
            <v>HG</v>
          </cell>
          <cell r="C2107" t="str">
            <v>Focus</v>
          </cell>
          <cell r="D2107" t="str">
            <v>Bidette 1jet hand shower/ Focus 70 single lever basin mixer set 1.60 m</v>
          </cell>
          <cell r="E2107" t="str">
            <v>chrome</v>
          </cell>
          <cell r="F2107">
            <v>126.8</v>
          </cell>
          <cell r="G2107" t="str">
            <v>12.3</v>
          </cell>
          <cell r="H2107" t="str">
            <v/>
          </cell>
          <cell r="I2107" t="str">
            <v/>
          </cell>
        </row>
        <row r="2108">
          <cell r="A2108">
            <v>31927000</v>
          </cell>
          <cell r="B2108" t="str">
            <v>HG</v>
          </cell>
          <cell r="C2108" t="str">
            <v>Focus</v>
          </cell>
          <cell r="D2108" t="str">
            <v>Bidette 1jet hand shower/ Focus 100 single lever basin mixer set 1.60 m</v>
          </cell>
          <cell r="E2108" t="str">
            <v>chrome</v>
          </cell>
          <cell r="F2108">
            <v>153.9</v>
          </cell>
          <cell r="G2108" t="str">
            <v>12.5</v>
          </cell>
          <cell r="H2108" t="str">
            <v/>
          </cell>
          <cell r="I2108" t="str">
            <v/>
          </cell>
        </row>
        <row r="2109">
          <cell r="A2109">
            <v>31928000</v>
          </cell>
          <cell r="B2109" t="str">
            <v>HG</v>
          </cell>
          <cell r="C2109" t="str">
            <v>Focus</v>
          </cell>
          <cell r="D2109" t="str">
            <v>Single lever bidet mixer Eco cartridge with pop-up waste set</v>
          </cell>
          <cell r="E2109" t="str">
            <v>chrome</v>
          </cell>
          <cell r="F2109">
            <v>108.8</v>
          </cell>
          <cell r="G2109" t="str">
            <v>12.8</v>
          </cell>
          <cell r="H2109" t="str">
            <v/>
          </cell>
          <cell r="I2109" t="str">
            <v/>
          </cell>
        </row>
        <row r="2110">
          <cell r="A2110">
            <v>31930000</v>
          </cell>
          <cell r="B2110" t="str">
            <v>HG</v>
          </cell>
          <cell r="C2110" t="str">
            <v>Focus</v>
          </cell>
          <cell r="D2110" t="str">
            <v>Monotrou single lever bath and shower mixer</v>
          </cell>
          <cell r="E2110" t="str">
            <v>chrome</v>
          </cell>
          <cell r="F2110">
            <v>136.19999999999999</v>
          </cell>
          <cell r="G2110" t="str">
            <v>12.10</v>
          </cell>
          <cell r="H2110" t="str">
            <v/>
          </cell>
          <cell r="I2110" t="str">
            <v/>
          </cell>
        </row>
        <row r="2111">
          <cell r="A2111">
            <v>31931000</v>
          </cell>
          <cell r="B2111" t="str">
            <v>HG</v>
          </cell>
          <cell r="C2111" t="str">
            <v>Focus</v>
          </cell>
          <cell r="D2111" t="str">
            <v>Monotrou single lever bath mixer</v>
          </cell>
          <cell r="E2111" t="str">
            <v>chrome</v>
          </cell>
          <cell r="F2111">
            <v>121.1</v>
          </cell>
          <cell r="G2111" t="str">
            <v>12.10</v>
          </cell>
          <cell r="H2111" t="str">
            <v/>
          </cell>
          <cell r="I2111" t="str">
            <v/>
          </cell>
        </row>
        <row r="2112">
          <cell r="A2112">
            <v>31933000</v>
          </cell>
          <cell r="B2112" t="str">
            <v>HG</v>
          </cell>
          <cell r="C2112" t="str">
            <v>Focus</v>
          </cell>
          <cell r="D2112" t="str">
            <v>Focus ComfortSet shower</v>
          </cell>
          <cell r="E2112" t="str">
            <v>chrome</v>
          </cell>
          <cell r="F2112">
            <v>252.6</v>
          </cell>
          <cell r="G2112" t="str">
            <v/>
          </cell>
          <cell r="H2112" t="str">
            <v/>
          </cell>
          <cell r="I2112" t="str">
            <v>Phasing out 31 December 2017</v>
          </cell>
        </row>
        <row r="2113">
          <cell r="A2113">
            <v>31934000</v>
          </cell>
          <cell r="B2113" t="str">
            <v>HG</v>
          </cell>
          <cell r="C2113" t="str">
            <v>Focus</v>
          </cell>
          <cell r="D2113" t="str">
            <v>Focus ComfortSet bathtub</v>
          </cell>
          <cell r="E2113" t="str">
            <v>chrome</v>
          </cell>
          <cell r="F2113">
            <v>285.8</v>
          </cell>
          <cell r="G2113" t="str">
            <v/>
          </cell>
          <cell r="H2113" t="str">
            <v/>
          </cell>
          <cell r="I2113" t="str">
            <v/>
          </cell>
        </row>
        <row r="2114">
          <cell r="A2114">
            <v>31936000</v>
          </cell>
          <cell r="B2114" t="str">
            <v>HG</v>
          </cell>
          <cell r="C2114" t="str">
            <v>Focus</v>
          </cell>
          <cell r="D2114" t="str">
            <v>4-hole rim mounted bath mixer</v>
          </cell>
          <cell r="E2114" t="str">
            <v>chrome</v>
          </cell>
          <cell r="F2114">
            <v>340.90000000000003</v>
          </cell>
          <cell r="G2114" t="str">
            <v>12.11</v>
          </cell>
          <cell r="H2114" t="str">
            <v/>
          </cell>
          <cell r="I2114" t="str">
            <v/>
          </cell>
        </row>
        <row r="2115">
          <cell r="A2115">
            <v>31937000</v>
          </cell>
          <cell r="B2115" t="str">
            <v>HG</v>
          </cell>
          <cell r="C2115" t="str">
            <v>Focus</v>
          </cell>
          <cell r="D2115" t="str">
            <v>3-hole basin mixer 100 with pop-up waste set</v>
          </cell>
          <cell r="E2115" t="str">
            <v>chrome</v>
          </cell>
          <cell r="F2115">
            <v>233.6</v>
          </cell>
          <cell r="G2115" t="str">
            <v>12.6</v>
          </cell>
          <cell r="H2115" t="str">
            <v/>
          </cell>
          <cell r="I2115" t="str">
            <v/>
          </cell>
        </row>
        <row r="2116">
          <cell r="A2116">
            <v>31938000</v>
          </cell>
          <cell r="B2116" t="str">
            <v>HG</v>
          </cell>
          <cell r="C2116" t="str">
            <v>Focus</v>
          </cell>
          <cell r="D2116" t="str">
            <v>Monotrou single lever bath and shower mixer with Eco ceramic cartridge (with 2 flow rates)</v>
          </cell>
          <cell r="E2116" t="str">
            <v>chrome</v>
          </cell>
          <cell r="F2116">
            <v>141.4</v>
          </cell>
          <cell r="G2116" t="str">
            <v>12.10</v>
          </cell>
          <cell r="H2116" t="str">
            <v/>
          </cell>
          <cell r="I2116" t="str">
            <v/>
          </cell>
        </row>
        <row r="2117">
          <cell r="A2117">
            <v>31940000</v>
          </cell>
          <cell r="B2117" t="str">
            <v>HG</v>
          </cell>
          <cell r="C2117" t="str">
            <v>Focus</v>
          </cell>
          <cell r="D2117" t="str">
            <v>Single lever bath mixer for exposed installation</v>
          </cell>
          <cell r="E2117" t="str">
            <v>chrome</v>
          </cell>
          <cell r="F2117">
            <v>131.9</v>
          </cell>
          <cell r="G2117" t="str">
            <v>12.8</v>
          </cell>
          <cell r="H2117" t="str">
            <v/>
          </cell>
          <cell r="I2117" t="str">
            <v/>
          </cell>
        </row>
        <row r="2118">
          <cell r="A2118">
            <v>31940009</v>
          </cell>
          <cell r="B2118" t="str">
            <v>HG</v>
          </cell>
          <cell r="C2118" t="str">
            <v>Focus</v>
          </cell>
          <cell r="D2118" t="str">
            <v>Single lever bath mixer for exposed installation, 1 Tick</v>
          </cell>
          <cell r="E2118" t="str">
            <v>chrome</v>
          </cell>
          <cell r="F2118">
            <v>131.9</v>
          </cell>
          <cell r="G2118" t="str">
            <v/>
          </cell>
          <cell r="H2118" t="str">
            <v/>
          </cell>
          <cell r="I2118" t="str">
            <v/>
          </cell>
        </row>
        <row r="2119">
          <cell r="A2119">
            <v>31940019</v>
          </cell>
          <cell r="B2119" t="str">
            <v>HG</v>
          </cell>
          <cell r="C2119" t="str">
            <v>Focus</v>
          </cell>
          <cell r="D2119" t="str">
            <v>Single lever bath mixer for exposed installation, 2 Ticks</v>
          </cell>
          <cell r="E2119" t="str">
            <v>chrome</v>
          </cell>
          <cell r="F2119">
            <v>131.9</v>
          </cell>
          <cell r="G2119" t="str">
            <v/>
          </cell>
          <cell r="H2119" t="str">
            <v/>
          </cell>
          <cell r="I2119" t="str">
            <v/>
          </cell>
        </row>
        <row r="2120">
          <cell r="A2120">
            <v>31940029</v>
          </cell>
          <cell r="B2120" t="str">
            <v>HG</v>
          </cell>
          <cell r="C2120" t="str">
            <v>Focus</v>
          </cell>
          <cell r="D2120" t="str">
            <v>Single lever bath mixer for exposed installation, 3 Ticks</v>
          </cell>
          <cell r="E2120" t="str">
            <v>chrome</v>
          </cell>
          <cell r="F2120">
            <v>131.9</v>
          </cell>
          <cell r="G2120" t="str">
            <v/>
          </cell>
          <cell r="H2120" t="str">
            <v/>
          </cell>
          <cell r="I2120" t="str">
            <v/>
          </cell>
        </row>
        <row r="2121">
          <cell r="A2121">
            <v>31945000</v>
          </cell>
          <cell r="B2121" t="str">
            <v>HG</v>
          </cell>
          <cell r="C2121" t="str">
            <v>Focus</v>
          </cell>
          <cell r="D2121" t="str">
            <v>Single lever bath mixer for concealed installation</v>
          </cell>
          <cell r="E2121" t="str">
            <v>chrome</v>
          </cell>
          <cell r="F2121">
            <v>168.5</v>
          </cell>
          <cell r="G2121" t="str">
            <v>12.8</v>
          </cell>
          <cell r="H2121" t="str">
            <v/>
          </cell>
          <cell r="I2121" t="str">
            <v/>
          </cell>
        </row>
        <row r="2122">
          <cell r="A2122">
            <v>31946000</v>
          </cell>
          <cell r="B2122" t="str">
            <v>HG</v>
          </cell>
          <cell r="C2122" t="str">
            <v>Focus</v>
          </cell>
          <cell r="D2122" t="str">
            <v>Single lever bath mixer for concealed installation with integrated security combination according to EN1717</v>
          </cell>
          <cell r="E2122" t="str">
            <v>chrome</v>
          </cell>
          <cell r="F2122">
            <v>199.7</v>
          </cell>
          <cell r="G2122" t="str">
            <v>12.8</v>
          </cell>
          <cell r="H2122" t="str">
            <v/>
          </cell>
          <cell r="I2122" t="str">
            <v/>
          </cell>
        </row>
        <row r="2123">
          <cell r="A2123">
            <v>31947000</v>
          </cell>
          <cell r="B2123" t="str">
            <v>HG</v>
          </cell>
          <cell r="C2123" t="str">
            <v>Focus</v>
          </cell>
          <cell r="D2123" t="str">
            <v>Single lever bath mixer for concealed installation</v>
          </cell>
          <cell r="E2123" t="str">
            <v>chrome</v>
          </cell>
          <cell r="F2123">
            <v>48.2</v>
          </cell>
          <cell r="G2123" t="str">
            <v>12.9</v>
          </cell>
          <cell r="H2123" t="str">
            <v/>
          </cell>
          <cell r="I2123" t="str">
            <v/>
          </cell>
        </row>
        <row r="2124">
          <cell r="A2124">
            <v>31948000</v>
          </cell>
          <cell r="B2124" t="str">
            <v>HG</v>
          </cell>
          <cell r="C2124" t="str">
            <v>Focus</v>
          </cell>
          <cell r="D2124" t="str">
            <v>Single lever bath mixer for exposed installation with Eco ceramic cartridge (with 2 flow rates)</v>
          </cell>
          <cell r="E2124" t="str">
            <v>chrome</v>
          </cell>
          <cell r="F2124">
            <v>133.79999999999998</v>
          </cell>
          <cell r="G2124" t="str">
            <v/>
          </cell>
          <cell r="H2124" t="str">
            <v/>
          </cell>
          <cell r="I2124" t="str">
            <v/>
          </cell>
        </row>
        <row r="2125">
          <cell r="A2125">
            <v>31951000</v>
          </cell>
          <cell r="B2125" t="str">
            <v>HG</v>
          </cell>
          <cell r="C2125" t="str">
            <v>Focus</v>
          </cell>
          <cell r="D2125" t="str">
            <v>Single lever basin mixer 70 LowFlow 3.5 l/min with pop-up waste set</v>
          </cell>
          <cell r="E2125" t="str">
            <v>chrome</v>
          </cell>
          <cell r="F2125">
            <v>107.39999999999999</v>
          </cell>
          <cell r="G2125" t="str">
            <v/>
          </cell>
          <cell r="H2125" t="str">
            <v/>
          </cell>
          <cell r="I2125" t="str">
            <v/>
          </cell>
        </row>
        <row r="2126">
          <cell r="A2126">
            <v>31952000</v>
          </cell>
          <cell r="B2126" t="str">
            <v>HG</v>
          </cell>
          <cell r="C2126" t="str">
            <v>Focus</v>
          </cell>
          <cell r="D2126" t="str">
            <v>Single lever basin mixer 70 LowFlow 3.5 l/min without waste set</v>
          </cell>
          <cell r="E2126" t="str">
            <v>chrome</v>
          </cell>
          <cell r="F2126">
            <v>97.899999999999991</v>
          </cell>
          <cell r="G2126" t="str">
            <v/>
          </cell>
          <cell r="H2126" t="str">
            <v/>
          </cell>
          <cell r="I2126" t="str">
            <v/>
          </cell>
        </row>
        <row r="2127">
          <cell r="A2127">
            <v>31958000</v>
          </cell>
          <cell r="B2127" t="str">
            <v>HG</v>
          </cell>
          <cell r="C2127" t="str">
            <v>Metris</v>
          </cell>
          <cell r="D2127" t="str">
            <v>iControl E shut-off/ diverter valve for concealed installation</v>
          </cell>
          <cell r="E2127" t="str">
            <v>chrome</v>
          </cell>
          <cell r="F2127">
            <v>389</v>
          </cell>
          <cell r="G2127" t="str">
            <v/>
          </cell>
          <cell r="H2127" t="str">
            <v/>
          </cell>
          <cell r="I2127" t="str">
            <v>Phasing out 31 December 2017</v>
          </cell>
        </row>
        <row r="2128">
          <cell r="A2128">
            <v>31960000</v>
          </cell>
          <cell r="B2128" t="str">
            <v>HG</v>
          </cell>
          <cell r="C2128" t="str">
            <v>Focus</v>
          </cell>
          <cell r="D2128" t="str">
            <v>Single lever shower mixer for exposed installation</v>
          </cell>
          <cell r="E2128" t="str">
            <v>chrome</v>
          </cell>
          <cell r="F2128">
            <v>110.69999999999999</v>
          </cell>
          <cell r="G2128" t="str">
            <v/>
          </cell>
          <cell r="H2128" t="str">
            <v/>
          </cell>
          <cell r="I2128" t="str">
            <v/>
          </cell>
        </row>
        <row r="2129">
          <cell r="A2129">
            <v>31960009</v>
          </cell>
          <cell r="B2129" t="str">
            <v>HG</v>
          </cell>
          <cell r="C2129" t="str">
            <v>Focus</v>
          </cell>
          <cell r="D2129" t="str">
            <v>Single lever shower mixer for exposed installation, 1 Tick</v>
          </cell>
          <cell r="E2129" t="str">
            <v>chrome</v>
          </cell>
          <cell r="F2129">
            <v>110.69999999999999</v>
          </cell>
          <cell r="G2129" t="str">
            <v/>
          </cell>
          <cell r="H2129" t="str">
            <v/>
          </cell>
          <cell r="I2129" t="str">
            <v/>
          </cell>
        </row>
        <row r="2130">
          <cell r="A2130">
            <v>31960019</v>
          </cell>
          <cell r="B2130" t="str">
            <v>HG</v>
          </cell>
          <cell r="C2130" t="str">
            <v>Focus</v>
          </cell>
          <cell r="D2130" t="str">
            <v>Single lever shower mixer for exposed installation, 2 Ticks</v>
          </cell>
          <cell r="E2130" t="str">
            <v>chrome</v>
          </cell>
          <cell r="F2130">
            <v>110.69999999999999</v>
          </cell>
          <cell r="G2130" t="str">
            <v/>
          </cell>
          <cell r="H2130" t="str">
            <v/>
          </cell>
          <cell r="I2130" t="str">
            <v/>
          </cell>
        </row>
        <row r="2131">
          <cell r="A2131">
            <v>31960029</v>
          </cell>
          <cell r="B2131" t="str">
            <v>HG</v>
          </cell>
          <cell r="C2131" t="str">
            <v>Focus</v>
          </cell>
          <cell r="D2131" t="str">
            <v>Single lever shower mixer  for exposed installation, 3 Ticks</v>
          </cell>
          <cell r="E2131" t="str">
            <v>chrome</v>
          </cell>
          <cell r="F2131">
            <v>110.69999999999999</v>
          </cell>
          <cell r="G2131" t="str">
            <v/>
          </cell>
          <cell r="H2131" t="str">
            <v/>
          </cell>
          <cell r="I2131" t="str">
            <v/>
          </cell>
        </row>
        <row r="2132">
          <cell r="A2132">
            <v>31964000</v>
          </cell>
          <cell r="B2132" t="str">
            <v>HG</v>
          </cell>
          <cell r="C2132" t="str">
            <v>Focus</v>
          </cell>
          <cell r="D2132" t="str">
            <v>Single lever shower mixer highflow for concealed installation</v>
          </cell>
          <cell r="E2132" t="str">
            <v>chrome</v>
          </cell>
          <cell r="F2132">
            <v>172.7</v>
          </cell>
          <cell r="G2132" t="str">
            <v/>
          </cell>
          <cell r="H2132" t="str">
            <v/>
          </cell>
          <cell r="I2132" t="str">
            <v/>
          </cell>
        </row>
        <row r="2133">
          <cell r="A2133">
            <v>31965000</v>
          </cell>
          <cell r="B2133" t="str">
            <v>HG</v>
          </cell>
          <cell r="C2133" t="str">
            <v>Focus</v>
          </cell>
          <cell r="D2133" t="str">
            <v>Single lever Shower Mixer, for concealed installation</v>
          </cell>
          <cell r="E2133" t="str">
            <v>chrome</v>
          </cell>
          <cell r="F2133">
            <v>156.69999999999999</v>
          </cell>
          <cell r="G2133" t="str">
            <v>12.12</v>
          </cell>
          <cell r="H2133" t="str">
            <v/>
          </cell>
          <cell r="I2133" t="str">
            <v/>
          </cell>
        </row>
        <row r="2134">
          <cell r="A2134">
            <v>31966000</v>
          </cell>
          <cell r="B2134" t="str">
            <v>HG</v>
          </cell>
          <cell r="C2134" t="str">
            <v>Focus</v>
          </cell>
          <cell r="D2134" t="str">
            <v>Shower mixer set Focus for concealed installation</v>
          </cell>
          <cell r="E2134" t="str">
            <v>chrome</v>
          </cell>
          <cell r="F2134">
            <v>126.69999999999999</v>
          </cell>
          <cell r="G2134" t="str">
            <v/>
          </cell>
          <cell r="H2134" t="str">
            <v/>
          </cell>
          <cell r="I2134" t="str">
            <v/>
          </cell>
        </row>
        <row r="2135">
          <cell r="A2135">
            <v>31967000</v>
          </cell>
          <cell r="B2135" t="str">
            <v>HG</v>
          </cell>
          <cell r="C2135" t="str">
            <v>Focus</v>
          </cell>
          <cell r="D2135" t="str">
            <v>Single lever shower mixer for concealed installation</v>
          </cell>
          <cell r="E2135" t="str">
            <v>chrome</v>
          </cell>
          <cell r="F2135">
            <v>42</v>
          </cell>
          <cell r="G2135" t="str">
            <v>12.13</v>
          </cell>
          <cell r="H2135" t="str">
            <v/>
          </cell>
          <cell r="I2135" t="str">
            <v/>
          </cell>
        </row>
        <row r="2136">
          <cell r="A2136">
            <v>31968000</v>
          </cell>
          <cell r="B2136" t="str">
            <v>HG</v>
          </cell>
          <cell r="C2136" t="str">
            <v>Focus</v>
          </cell>
          <cell r="D2136" t="str">
            <v>Single lever shower mixer for exposed installation with Eco ceramic cartridge (with 2 flow rates)</v>
          </cell>
          <cell r="E2136" t="str">
            <v>chrome</v>
          </cell>
          <cell r="F2136">
            <v>112.1</v>
          </cell>
          <cell r="G2136" t="str">
            <v>12.11</v>
          </cell>
          <cell r="H2136" t="str">
            <v/>
          </cell>
          <cell r="I2136" t="str">
            <v/>
          </cell>
        </row>
        <row r="2137">
          <cell r="A2137">
            <v>31971000</v>
          </cell>
          <cell r="B2137" t="str">
            <v>HG</v>
          </cell>
          <cell r="C2137" t="str">
            <v/>
          </cell>
          <cell r="D2137" t="str">
            <v>Extension set 25 mm</v>
          </cell>
          <cell r="E2137" t="str">
            <v>n.a.</v>
          </cell>
          <cell r="F2137">
            <v>97.1</v>
          </cell>
          <cell r="G2137" t="str">
            <v>8.13</v>
          </cell>
          <cell r="H2137" t="str">
            <v>3.3</v>
          </cell>
          <cell r="I2137" t="str">
            <v/>
          </cell>
        </row>
        <row r="2138">
          <cell r="A2138">
            <v>32020000</v>
          </cell>
          <cell r="B2138" t="str">
            <v>HG</v>
          </cell>
          <cell r="C2138" t="str">
            <v>Talis S</v>
          </cell>
          <cell r="D2138" t="str">
            <v>Single lever basin mixer with pop-up waste set</v>
          </cell>
          <cell r="E2138" t="str">
            <v>chrome</v>
          </cell>
          <cell r="F2138">
            <v>219.5</v>
          </cell>
          <cell r="G2138" t="str">
            <v>11.32</v>
          </cell>
          <cell r="H2138" t="str">
            <v/>
          </cell>
          <cell r="I2138" t="str">
            <v/>
          </cell>
        </row>
        <row r="2139">
          <cell r="A2139">
            <v>32031000</v>
          </cell>
          <cell r="B2139" t="str">
            <v>HG</v>
          </cell>
          <cell r="C2139" t="str">
            <v>Talis S</v>
          </cell>
          <cell r="D2139" t="str">
            <v>Single lever basin mixer without waste set</v>
          </cell>
          <cell r="E2139" t="str">
            <v>chrome</v>
          </cell>
          <cell r="F2139">
            <v>210.2</v>
          </cell>
          <cell r="G2139" t="str">
            <v>11.32</v>
          </cell>
          <cell r="H2139" t="str">
            <v/>
          </cell>
          <cell r="I2139" t="str">
            <v/>
          </cell>
        </row>
        <row r="2140">
          <cell r="A2140">
            <v>32032000</v>
          </cell>
          <cell r="B2140" t="str">
            <v>HG</v>
          </cell>
          <cell r="C2140" t="str">
            <v>Talis S</v>
          </cell>
          <cell r="D2140" t="str">
            <v>Single lever basin mixer with pop-up waste set for vented hot water cylinders</v>
          </cell>
          <cell r="E2140" t="str">
            <v>chrome</v>
          </cell>
          <cell r="F2140">
            <v>284</v>
          </cell>
          <cell r="G2140" t="str">
            <v>11.32</v>
          </cell>
          <cell r="H2140" t="str">
            <v/>
          </cell>
          <cell r="I2140" t="str">
            <v/>
          </cell>
        </row>
        <row r="2141">
          <cell r="A2141">
            <v>32035000</v>
          </cell>
          <cell r="B2141" t="str">
            <v>HG</v>
          </cell>
          <cell r="C2141" t="str">
            <v>Talis</v>
          </cell>
          <cell r="D2141" t="str">
            <v>Single lever basin mixer 80 with pop-up waste set and extra long handle</v>
          </cell>
          <cell r="E2141" t="str">
            <v>chrome</v>
          </cell>
          <cell r="F2141">
            <v>207.79999999999998</v>
          </cell>
          <cell r="G2141" t="str">
            <v>11.24</v>
          </cell>
          <cell r="H2141" t="str">
            <v/>
          </cell>
          <cell r="I2141" t="str">
            <v/>
          </cell>
        </row>
        <row r="2142">
          <cell r="A2142">
            <v>32037000</v>
          </cell>
          <cell r="B2142" t="str">
            <v>HG</v>
          </cell>
          <cell r="C2142" t="str">
            <v>Talis</v>
          </cell>
          <cell r="D2142" t="str">
            <v>Single lever basin bixer for exposed installation with extra long handle</v>
          </cell>
          <cell r="E2142" t="str">
            <v>chrome</v>
          </cell>
          <cell r="F2142">
            <v>248.6</v>
          </cell>
          <cell r="G2142" t="str">
            <v>14.8</v>
          </cell>
          <cell r="H2142" t="str">
            <v/>
          </cell>
          <cell r="I2142" t="str">
            <v/>
          </cell>
        </row>
        <row r="2143">
          <cell r="A2143">
            <v>32040000</v>
          </cell>
          <cell r="B2143" t="str">
            <v>HG</v>
          </cell>
          <cell r="C2143" t="str">
            <v>Talis</v>
          </cell>
          <cell r="D2143" t="str">
            <v>Single lever basin mixer 80 with pop-up waste set</v>
          </cell>
          <cell r="E2143" t="str">
            <v>chrome</v>
          </cell>
          <cell r="F2143">
            <v>205.7</v>
          </cell>
          <cell r="G2143" t="str">
            <v>11.24</v>
          </cell>
          <cell r="H2143" t="str">
            <v/>
          </cell>
          <cell r="I2143" t="str">
            <v/>
          </cell>
        </row>
        <row r="2144">
          <cell r="A2144">
            <v>32040009</v>
          </cell>
          <cell r="B2144" t="str">
            <v>HG</v>
          </cell>
          <cell r="C2144" t="str">
            <v>Talis</v>
          </cell>
          <cell r="D2144" t="str">
            <v>Single lever basin mixer 80 with pop-up waste set, 1/2" nut, 1 Tick</v>
          </cell>
          <cell r="E2144" t="str">
            <v>chrome</v>
          </cell>
          <cell r="F2144">
            <v>205.7</v>
          </cell>
          <cell r="G2144" t="str">
            <v/>
          </cell>
          <cell r="H2144" t="str">
            <v/>
          </cell>
          <cell r="I2144" t="str">
            <v/>
          </cell>
        </row>
        <row r="2145">
          <cell r="A2145">
            <v>32041000</v>
          </cell>
          <cell r="B2145" t="str">
            <v>HG</v>
          </cell>
          <cell r="C2145" t="str">
            <v>Talis</v>
          </cell>
          <cell r="D2145" t="str">
            <v>Single lever basin Mixer 80 without waste set</v>
          </cell>
          <cell r="E2145" t="str">
            <v>chrome</v>
          </cell>
          <cell r="F2145">
            <v>210.2</v>
          </cell>
          <cell r="G2145" t="str">
            <v>11.24</v>
          </cell>
          <cell r="H2145" t="str">
            <v/>
          </cell>
          <cell r="I2145" t="str">
            <v/>
          </cell>
        </row>
        <row r="2146">
          <cell r="A2146">
            <v>32046000</v>
          </cell>
          <cell r="B2146" t="str">
            <v>HG</v>
          </cell>
          <cell r="C2146" t="str">
            <v>Talis</v>
          </cell>
          <cell r="D2146" t="str">
            <v>Single lever basin mixer 80 LowFlow 3.5 l/min with pop-up waste set</v>
          </cell>
          <cell r="E2146" t="str">
            <v>chrome</v>
          </cell>
          <cell r="F2146">
            <v>205.7</v>
          </cell>
          <cell r="G2146" t="str">
            <v/>
          </cell>
          <cell r="H2146" t="str">
            <v/>
          </cell>
          <cell r="I2146" t="str">
            <v>Phasing out 31 December 2017</v>
          </cell>
        </row>
        <row r="2147">
          <cell r="A2147">
            <v>32052000</v>
          </cell>
          <cell r="B2147" t="str">
            <v>HG</v>
          </cell>
          <cell r="C2147" t="str">
            <v>Talis</v>
          </cell>
          <cell r="D2147" t="str">
            <v>Single lever basin mixer 150 with pop-up waste set</v>
          </cell>
          <cell r="E2147" t="str">
            <v>chrome</v>
          </cell>
          <cell r="F2147">
            <v>230.6</v>
          </cell>
          <cell r="G2147" t="str">
            <v/>
          </cell>
          <cell r="H2147" t="str">
            <v/>
          </cell>
          <cell r="I2147" t="str">
            <v>Phasing out 31 December 2017</v>
          </cell>
        </row>
        <row r="2148">
          <cell r="A2148">
            <v>32053000</v>
          </cell>
          <cell r="B2148" t="str">
            <v>HG</v>
          </cell>
          <cell r="C2148" t="str">
            <v>Talis</v>
          </cell>
          <cell r="D2148" t="str">
            <v>Single lever basin mixer 80 with pop-up waste set</v>
          </cell>
          <cell r="E2148" t="str">
            <v>chrome</v>
          </cell>
          <cell r="F2148">
            <v>181.9</v>
          </cell>
          <cell r="G2148" t="str">
            <v/>
          </cell>
          <cell r="H2148" t="str">
            <v/>
          </cell>
          <cell r="I2148" t="str">
            <v>Phasing out 31 December 2017</v>
          </cell>
        </row>
        <row r="2149">
          <cell r="A2149">
            <v>32055000</v>
          </cell>
          <cell r="B2149" t="str">
            <v>HG</v>
          </cell>
          <cell r="C2149" t="str">
            <v>Talis</v>
          </cell>
          <cell r="D2149" t="str">
            <v>Single lever basin mixer 250 with pop-up waste set and swivel spout with 60° range</v>
          </cell>
          <cell r="E2149" t="str">
            <v>chrome</v>
          </cell>
          <cell r="F2149">
            <v>272.5</v>
          </cell>
          <cell r="G2149" t="str">
            <v/>
          </cell>
          <cell r="H2149" t="str">
            <v/>
          </cell>
          <cell r="I2149" t="str">
            <v>Phasing out 31 December 2017</v>
          </cell>
        </row>
        <row r="2150">
          <cell r="A2150">
            <v>32057000</v>
          </cell>
          <cell r="B2150" t="str">
            <v>HG</v>
          </cell>
          <cell r="C2150" t="str">
            <v>Talis</v>
          </cell>
          <cell r="D2150" t="str">
            <v>Single lever basin mixer 80 CoolStart with pop-up waste set</v>
          </cell>
          <cell r="E2150" t="str">
            <v>chrome</v>
          </cell>
          <cell r="F2150">
            <v>205.7</v>
          </cell>
          <cell r="G2150" t="str">
            <v/>
          </cell>
          <cell r="H2150" t="str">
            <v/>
          </cell>
          <cell r="I2150" t="str">
            <v>Phasing out 31 December 2017</v>
          </cell>
        </row>
        <row r="2151">
          <cell r="A2151">
            <v>32070000</v>
          </cell>
          <cell r="B2151" t="str">
            <v>HG</v>
          </cell>
          <cell r="C2151" t="str">
            <v>Talis S</v>
          </cell>
          <cell r="D2151" t="str">
            <v>Single lever basin mixer with pop-up waste set and swivel spout with 360° range</v>
          </cell>
          <cell r="E2151" t="str">
            <v>chrome</v>
          </cell>
          <cell r="F2151">
            <v>306.5</v>
          </cell>
          <cell r="G2151" t="str">
            <v>11.32</v>
          </cell>
          <cell r="H2151" t="str">
            <v/>
          </cell>
          <cell r="I2151" t="str">
            <v/>
          </cell>
        </row>
        <row r="2152">
          <cell r="A2152">
            <v>32073000</v>
          </cell>
          <cell r="B2152" t="str">
            <v>HG</v>
          </cell>
          <cell r="C2152" t="str">
            <v>Talis S</v>
          </cell>
          <cell r="D2152" t="str">
            <v>Single lever basin mixer with pop-up waste set and swivel spout with 120° range</v>
          </cell>
          <cell r="E2152" t="str">
            <v>chrome</v>
          </cell>
          <cell r="F2152">
            <v>306.5</v>
          </cell>
          <cell r="G2152" t="str">
            <v/>
          </cell>
          <cell r="H2152" t="str">
            <v/>
          </cell>
          <cell r="I2152" t="str">
            <v>Phasing out 31 December 2017</v>
          </cell>
        </row>
        <row r="2153">
          <cell r="A2153">
            <v>32080000</v>
          </cell>
          <cell r="B2153" t="str">
            <v>HG</v>
          </cell>
          <cell r="C2153" t="str">
            <v>Talis</v>
          </cell>
          <cell r="D2153" t="str">
            <v>Single lever basin mixer 210 with push-open waste set and fixed spout</v>
          </cell>
          <cell r="E2153" t="str">
            <v>chrome</v>
          </cell>
          <cell r="F2153">
            <v>275.8</v>
          </cell>
          <cell r="G2153" t="str">
            <v>11.25</v>
          </cell>
          <cell r="H2153" t="str">
            <v/>
          </cell>
          <cell r="I2153" t="str">
            <v/>
          </cell>
        </row>
        <row r="2154">
          <cell r="A2154">
            <v>32082000</v>
          </cell>
          <cell r="B2154" t="str">
            <v>HG</v>
          </cell>
          <cell r="C2154" t="str">
            <v>Talis</v>
          </cell>
          <cell r="D2154" t="str">
            <v>Single lever basin mixer 210 with push-open waste set and swivel spout with 120° range</v>
          </cell>
          <cell r="E2154" t="str">
            <v>chrome</v>
          </cell>
          <cell r="F2154">
            <v>275.8</v>
          </cell>
          <cell r="G2154" t="str">
            <v>11.25</v>
          </cell>
          <cell r="H2154" t="str">
            <v/>
          </cell>
          <cell r="I2154" t="str">
            <v/>
          </cell>
        </row>
        <row r="2155">
          <cell r="A2155">
            <v>32084000</v>
          </cell>
          <cell r="B2155" t="str">
            <v>HG</v>
          </cell>
          <cell r="C2155" t="str">
            <v>Talis</v>
          </cell>
          <cell r="D2155" t="str">
            <v>Single lever basin mixer 210 with pop-up waste set and swivel spout with 120° range</v>
          </cell>
          <cell r="E2155" t="str">
            <v>chrome</v>
          </cell>
          <cell r="F2155">
            <v>300.3</v>
          </cell>
          <cell r="G2155" t="str">
            <v>11.25</v>
          </cell>
          <cell r="H2155" t="str">
            <v/>
          </cell>
          <cell r="I2155" t="str">
            <v/>
          </cell>
        </row>
        <row r="2156">
          <cell r="A2156">
            <v>32122000</v>
          </cell>
          <cell r="B2156" t="str">
            <v>HG</v>
          </cell>
          <cell r="C2156" t="str">
            <v/>
          </cell>
          <cell r="D2156" t="str">
            <v>Bidette 1jet handshower with shower holder set and pressure resistant shower hose 1.60 m</v>
          </cell>
          <cell r="E2156" t="str">
            <v>white/chrome</v>
          </cell>
          <cell r="F2156">
            <v>44.4</v>
          </cell>
          <cell r="G2156" t="str">
            <v>1.10</v>
          </cell>
          <cell r="H2156" t="str">
            <v/>
          </cell>
          <cell r="I2156" t="str">
            <v/>
          </cell>
        </row>
        <row r="2157">
          <cell r="A2157">
            <v>32127000</v>
          </cell>
          <cell r="B2157" t="str">
            <v>HG</v>
          </cell>
          <cell r="C2157" t="str">
            <v/>
          </cell>
          <cell r="D2157" t="str">
            <v>Bidette 1jet handshower with shower holder set and pressure resistant shower hose 1.25 m</v>
          </cell>
          <cell r="E2157" t="str">
            <v>white/chrome</v>
          </cell>
          <cell r="F2157">
            <v>42.1</v>
          </cell>
          <cell r="G2157" t="str">
            <v>1.10</v>
          </cell>
          <cell r="H2157" t="str">
            <v/>
          </cell>
          <cell r="I2157" t="str">
            <v/>
          </cell>
        </row>
        <row r="2158">
          <cell r="A2158">
            <v>32128000</v>
          </cell>
          <cell r="B2158" t="str">
            <v>HG</v>
          </cell>
          <cell r="C2158" t="str">
            <v/>
          </cell>
          <cell r="D2158" t="str">
            <v>Bidette 1jet hand shower/ Porter'S shower holder set with pressure shower hose 1.60 m</v>
          </cell>
          <cell r="E2158" t="str">
            <v>chrome</v>
          </cell>
          <cell r="F2158">
            <v>75.099999999999994</v>
          </cell>
          <cell r="G2158" t="str">
            <v>1.10</v>
          </cell>
          <cell r="H2158" t="str">
            <v/>
          </cell>
          <cell r="I2158" t="str">
            <v/>
          </cell>
        </row>
        <row r="2159">
          <cell r="A2159" t="str">
            <v>32128XXX</v>
          </cell>
          <cell r="B2159" t="str">
            <v>HG</v>
          </cell>
          <cell r="C2159" t="str">
            <v/>
          </cell>
          <cell r="D2159" t="str">
            <v>Bidette 1jet hand shower/ Porter'S shower holder set with pressure shower hose 1.60 m</v>
          </cell>
          <cell r="E2159" t="str">
            <v>Special Finishes</v>
          </cell>
          <cell r="F2159">
            <v>112.69999999999999</v>
          </cell>
          <cell r="H2159" t="str">
            <v/>
          </cell>
          <cell r="I2159" t="str">
            <v/>
          </cell>
        </row>
        <row r="2160">
          <cell r="A2160">
            <v>32129000</v>
          </cell>
          <cell r="B2160" t="str">
            <v>HG</v>
          </cell>
          <cell r="C2160" t="str">
            <v/>
          </cell>
          <cell r="D2160" t="str">
            <v>Bidette 1jet hand shower/ Porter'S shower holder set with pressure shower hose 1.25 m</v>
          </cell>
          <cell r="E2160" t="str">
            <v>chrome</v>
          </cell>
          <cell r="F2160">
            <v>74.5</v>
          </cell>
          <cell r="G2160" t="str">
            <v>1.10</v>
          </cell>
          <cell r="H2160" t="str">
            <v/>
          </cell>
          <cell r="I2160" t="str">
            <v/>
          </cell>
        </row>
        <row r="2161">
          <cell r="A2161" t="str">
            <v>32129XXX</v>
          </cell>
          <cell r="B2161" t="str">
            <v>HG</v>
          </cell>
          <cell r="C2161" t="str">
            <v/>
          </cell>
          <cell r="D2161" t="str">
            <v>Bidette 1jet hand shower/ Porter'S shower holder set with pressure shower hose 1.25 m</v>
          </cell>
          <cell r="E2161" t="str">
            <v>Special Finishes</v>
          </cell>
          <cell r="F2161">
            <v>111.8</v>
          </cell>
          <cell r="H2161" t="str">
            <v/>
          </cell>
          <cell r="I2161" t="str">
            <v/>
          </cell>
        </row>
        <row r="2162">
          <cell r="A2162">
            <v>32130000</v>
          </cell>
          <cell r="B2162" t="str">
            <v>HG</v>
          </cell>
          <cell r="C2162" t="str">
            <v>Talis</v>
          </cell>
          <cell r="D2162" t="str">
            <v>Pillar tap 80 without waste set</v>
          </cell>
          <cell r="E2162" t="str">
            <v>chrome</v>
          </cell>
          <cell r="F2162">
            <v>111.89999999999999</v>
          </cell>
          <cell r="G2162" t="str">
            <v/>
          </cell>
          <cell r="H2162" t="str">
            <v/>
          </cell>
          <cell r="I2162" t="str">
            <v>Phasing out 31 December 2017</v>
          </cell>
        </row>
        <row r="2163">
          <cell r="A2163">
            <v>32140000</v>
          </cell>
          <cell r="B2163" t="str">
            <v>HG</v>
          </cell>
          <cell r="C2163" t="str">
            <v>Talis</v>
          </cell>
          <cell r="D2163" t="str">
            <v>Bidette 1jet hand shower/ Talis single lever basin mixer set 1.60 m</v>
          </cell>
          <cell r="E2163" t="str">
            <v>chrome</v>
          </cell>
          <cell r="F2163">
            <v>229.5</v>
          </cell>
          <cell r="G2163" t="str">
            <v>11.24</v>
          </cell>
          <cell r="H2163" t="str">
            <v/>
          </cell>
          <cell r="I2163" t="str">
            <v/>
          </cell>
        </row>
        <row r="2164">
          <cell r="A2164">
            <v>32141000</v>
          </cell>
          <cell r="B2164" t="str">
            <v>HG</v>
          </cell>
          <cell r="C2164" t="str">
            <v>Talis</v>
          </cell>
          <cell r="D2164" t="str">
            <v>Tap without waste set wall-mounted</v>
          </cell>
          <cell r="E2164" t="str">
            <v>chrome</v>
          </cell>
          <cell r="F2164">
            <v>153.9</v>
          </cell>
          <cell r="G2164" t="str">
            <v/>
          </cell>
          <cell r="H2164" t="str">
            <v/>
          </cell>
          <cell r="I2164" t="str">
            <v>Phasing out 31 December 2017</v>
          </cell>
        </row>
        <row r="2165">
          <cell r="A2165">
            <v>32146000</v>
          </cell>
          <cell r="B2165" t="str">
            <v>HG</v>
          </cell>
          <cell r="C2165" t="str">
            <v>Talis</v>
          </cell>
          <cell r="D2165" t="str">
            <v>Single lever basin mixer 80 LowFlow 3.5 l/min without waste set</v>
          </cell>
          <cell r="E2165" t="str">
            <v>chrome</v>
          </cell>
          <cell r="F2165">
            <v>205.7</v>
          </cell>
          <cell r="G2165" t="str">
            <v/>
          </cell>
          <cell r="H2165" t="str">
            <v/>
          </cell>
          <cell r="I2165" t="str">
            <v>Phasing out 31 December 2017</v>
          </cell>
        </row>
        <row r="2166">
          <cell r="A2166">
            <v>32240000</v>
          </cell>
          <cell r="B2166" t="str">
            <v>HG</v>
          </cell>
          <cell r="C2166" t="str">
            <v>Talis</v>
          </cell>
          <cell r="D2166" t="str">
            <v>Single lever bidet mixer with pop-up waste set</v>
          </cell>
          <cell r="E2166" t="str">
            <v>chrome</v>
          </cell>
          <cell r="F2166">
            <v>219.5</v>
          </cell>
          <cell r="G2166" t="str">
            <v>11.26</v>
          </cell>
          <cell r="H2166" t="str">
            <v/>
          </cell>
          <cell r="I2166" t="str">
            <v/>
          </cell>
        </row>
        <row r="2167">
          <cell r="A2167">
            <v>32246000</v>
          </cell>
          <cell r="B2167" t="str">
            <v>HG</v>
          </cell>
          <cell r="C2167" t="str">
            <v>Talis</v>
          </cell>
          <cell r="D2167" t="str">
            <v>Bidet set Talis with vertical spray</v>
          </cell>
          <cell r="E2167" t="str">
            <v>chrome</v>
          </cell>
          <cell r="F2167">
            <v>212</v>
          </cell>
          <cell r="G2167" t="str">
            <v>11.26</v>
          </cell>
          <cell r="H2167" t="str">
            <v/>
          </cell>
          <cell r="I2167" t="str">
            <v/>
          </cell>
        </row>
        <row r="2168">
          <cell r="A2168">
            <v>32310000</v>
          </cell>
          <cell r="B2168" t="str">
            <v>HG</v>
          </cell>
          <cell r="C2168" t="str">
            <v>Talis</v>
          </cell>
          <cell r="D2168" t="str">
            <v>3-hole basin mixer 150 with pop-up waste set</v>
          </cell>
          <cell r="E2168" t="str">
            <v>chrome</v>
          </cell>
          <cell r="F2168">
            <v>339.40000000000003</v>
          </cell>
          <cell r="G2168" t="str">
            <v>11.25</v>
          </cell>
          <cell r="H2168" t="str">
            <v/>
          </cell>
          <cell r="I2168" t="str">
            <v/>
          </cell>
        </row>
        <row r="2169">
          <cell r="A2169">
            <v>32313000</v>
          </cell>
          <cell r="B2169" t="str">
            <v>HG</v>
          </cell>
          <cell r="C2169" t="str">
            <v>Talis</v>
          </cell>
          <cell r="D2169" t="str">
            <v>3-hole rim mounted bath mixer</v>
          </cell>
          <cell r="E2169" t="str">
            <v>chrome</v>
          </cell>
          <cell r="F2169">
            <v>258.20000000000005</v>
          </cell>
          <cell r="G2169" t="str">
            <v>11.28</v>
          </cell>
          <cell r="H2169" t="str">
            <v/>
          </cell>
          <cell r="I2169" t="str">
            <v/>
          </cell>
        </row>
        <row r="2170">
          <cell r="A2170">
            <v>32314000</v>
          </cell>
          <cell r="B2170" t="str">
            <v>HG</v>
          </cell>
          <cell r="C2170" t="str">
            <v>Talis</v>
          </cell>
          <cell r="D2170" t="str">
            <v>4-hole rim mounted bath mixer</v>
          </cell>
          <cell r="E2170" t="str">
            <v>chrome</v>
          </cell>
          <cell r="F2170">
            <v>454.70000000000005</v>
          </cell>
          <cell r="G2170" t="str">
            <v>11.28</v>
          </cell>
          <cell r="H2170" t="str">
            <v/>
          </cell>
          <cell r="I2170" t="str">
            <v/>
          </cell>
        </row>
        <row r="2171">
          <cell r="A2171">
            <v>32420000</v>
          </cell>
          <cell r="B2171" t="str">
            <v>HG</v>
          </cell>
          <cell r="C2171" t="str">
            <v>Talis S</v>
          </cell>
          <cell r="D2171" t="str">
            <v>Single lever bath mixer for exposed installation</v>
          </cell>
          <cell r="E2171" t="str">
            <v>chrome</v>
          </cell>
          <cell r="F2171">
            <v>277.3</v>
          </cell>
          <cell r="G2171" t="str">
            <v>11.33</v>
          </cell>
          <cell r="H2171" t="str">
            <v/>
          </cell>
          <cell r="I2171" t="str">
            <v/>
          </cell>
        </row>
        <row r="2172">
          <cell r="A2172">
            <v>32440000</v>
          </cell>
          <cell r="B2172" t="str">
            <v>HG</v>
          </cell>
          <cell r="C2172" t="str">
            <v>Talis</v>
          </cell>
          <cell r="D2172" t="str">
            <v>Single lever bath mixer for exposed installation</v>
          </cell>
          <cell r="E2172" t="str">
            <v>chrome</v>
          </cell>
          <cell r="F2172">
            <v>277.3</v>
          </cell>
          <cell r="G2172" t="str">
            <v>11.26</v>
          </cell>
          <cell r="H2172" t="str">
            <v/>
          </cell>
          <cell r="I2172" t="str">
            <v/>
          </cell>
        </row>
        <row r="2173">
          <cell r="A2173">
            <v>32440009</v>
          </cell>
          <cell r="B2173" t="str">
            <v>HG</v>
          </cell>
          <cell r="C2173" t="str">
            <v>Talis</v>
          </cell>
          <cell r="D2173" t="str">
            <v>Single Lever bath mixer for exposed installation, 1 Tick</v>
          </cell>
          <cell r="E2173" t="str">
            <v>chrome</v>
          </cell>
          <cell r="F2173">
            <v>277.3</v>
          </cell>
          <cell r="G2173" t="str">
            <v/>
          </cell>
          <cell r="H2173" t="str">
            <v/>
          </cell>
          <cell r="I2173" t="str">
            <v/>
          </cell>
        </row>
        <row r="2174">
          <cell r="A2174">
            <v>32475000</v>
          </cell>
          <cell r="B2174" t="str">
            <v>HG</v>
          </cell>
          <cell r="C2174" t="str">
            <v>Talis S</v>
          </cell>
          <cell r="D2174" t="str">
            <v>Single lever bath mixer for concealed installation</v>
          </cell>
          <cell r="E2174" t="str">
            <v>chrome</v>
          </cell>
          <cell r="F2174">
            <v>188.6</v>
          </cell>
          <cell r="G2174" t="str">
            <v>11.26</v>
          </cell>
          <cell r="H2174" t="str">
            <v/>
          </cell>
          <cell r="I2174" t="str">
            <v/>
          </cell>
        </row>
        <row r="2175">
          <cell r="A2175">
            <v>32477000</v>
          </cell>
          <cell r="B2175" t="str">
            <v>HG</v>
          </cell>
          <cell r="C2175" t="str">
            <v>Talis S</v>
          </cell>
          <cell r="D2175" t="str">
            <v>Single lever bath mixer for concealed installation with integrated security combination according to EN1717</v>
          </cell>
          <cell r="E2175" t="str">
            <v>chrome</v>
          </cell>
          <cell r="F2175">
            <v>329.3</v>
          </cell>
          <cell r="G2175" t="str">
            <v>11.26</v>
          </cell>
          <cell r="H2175" t="str">
            <v/>
          </cell>
          <cell r="I2175" t="str">
            <v/>
          </cell>
        </row>
        <row r="2176">
          <cell r="A2176">
            <v>32500000</v>
          </cell>
          <cell r="B2176" t="str">
            <v>HG</v>
          </cell>
          <cell r="C2176" t="str">
            <v>Metropol</v>
          </cell>
          <cell r="D2176" t="str">
            <v>Single lever basin mixer 100 with lever handle and push-open waste set for hand washbasins</v>
          </cell>
          <cell r="E2176" t="str">
            <v>chrome</v>
          </cell>
          <cell r="F2176">
            <v>263.2</v>
          </cell>
        </row>
        <row r="2177">
          <cell r="A2177">
            <v>32501000</v>
          </cell>
          <cell r="B2177" t="str">
            <v>HG</v>
          </cell>
          <cell r="C2177" t="str">
            <v>Metropol</v>
          </cell>
          <cell r="D2177" t="str">
            <v>Single lever basin mixer 100 with lever handle for cold water for hand washbasins</v>
          </cell>
          <cell r="E2177" t="str">
            <v>chrome</v>
          </cell>
          <cell r="F2177">
            <v>246.4</v>
          </cell>
        </row>
        <row r="2178">
          <cell r="A2178">
            <v>32502000</v>
          </cell>
          <cell r="B2178" t="str">
            <v>HG</v>
          </cell>
          <cell r="C2178" t="str">
            <v>Metropol</v>
          </cell>
          <cell r="D2178" t="str">
            <v>Single lever basin mixer 100 with lever handle and push-open waste set</v>
          </cell>
          <cell r="E2178" t="str">
            <v>chrome</v>
          </cell>
          <cell r="F2178">
            <v>268.8</v>
          </cell>
        </row>
        <row r="2179">
          <cell r="A2179">
            <v>32503000</v>
          </cell>
          <cell r="B2179" t="str">
            <v>HG</v>
          </cell>
          <cell r="C2179" t="str">
            <v>Metropol</v>
          </cell>
          <cell r="D2179" t="str">
            <v>Single lever basin mixer 100 CoolStart with lever handle and push-open waste set</v>
          </cell>
          <cell r="E2179" t="str">
            <v>chrome</v>
          </cell>
          <cell r="F2179">
            <v>274.39999999999998</v>
          </cell>
        </row>
        <row r="2180">
          <cell r="A2180">
            <v>32506000</v>
          </cell>
          <cell r="B2180" t="str">
            <v>HG</v>
          </cell>
          <cell r="C2180" t="str">
            <v>Metropol</v>
          </cell>
          <cell r="D2180" t="str">
            <v>Single lever basin mixer 110 with lever handle and pop-up waste set</v>
          </cell>
          <cell r="E2180" t="str">
            <v>chrome</v>
          </cell>
          <cell r="F2180">
            <v>280</v>
          </cell>
        </row>
        <row r="2181">
          <cell r="A2181">
            <v>32507000</v>
          </cell>
          <cell r="B2181" t="str">
            <v>HG</v>
          </cell>
          <cell r="C2181" t="str">
            <v>Metropol</v>
          </cell>
          <cell r="D2181" t="str">
            <v>Single lever basin mixer 110 with lever handle and push-open waste set</v>
          </cell>
          <cell r="E2181" t="str">
            <v>chrome</v>
          </cell>
          <cell r="F2181">
            <v>285.60000000000002</v>
          </cell>
        </row>
        <row r="2182">
          <cell r="A2182">
            <v>32508000</v>
          </cell>
          <cell r="B2182" t="str">
            <v>HG</v>
          </cell>
          <cell r="C2182" t="str">
            <v>Metropol</v>
          </cell>
          <cell r="D2182" t="str">
            <v>Single lever basin mixer 110 CoolStart with lever handle and push-open waste set</v>
          </cell>
          <cell r="E2182" t="str">
            <v>chrome</v>
          </cell>
          <cell r="F2182">
            <v>291.2</v>
          </cell>
        </row>
        <row r="2183">
          <cell r="A2183">
            <v>32511000</v>
          </cell>
          <cell r="B2183" t="str">
            <v>HG</v>
          </cell>
          <cell r="C2183" t="str">
            <v>Metropol</v>
          </cell>
          <cell r="D2183" t="str">
            <v>Single lever basin mixer 230 with lever handle and push-open waste set</v>
          </cell>
          <cell r="E2183" t="str">
            <v>chrome</v>
          </cell>
          <cell r="F2183">
            <v>392</v>
          </cell>
        </row>
        <row r="2184">
          <cell r="A2184">
            <v>32512000</v>
          </cell>
          <cell r="B2184" t="str">
            <v>HG</v>
          </cell>
          <cell r="C2184" t="str">
            <v>Metropol</v>
          </cell>
          <cell r="D2184" t="str">
            <v>Single lever basin mixer 260 with lever handle and push-open waste set for washbowls</v>
          </cell>
          <cell r="E2184" t="str">
            <v>chrome</v>
          </cell>
          <cell r="F2184">
            <v>403.2</v>
          </cell>
        </row>
        <row r="2185">
          <cell r="A2185">
            <v>32514000</v>
          </cell>
          <cell r="B2185" t="str">
            <v>HG</v>
          </cell>
          <cell r="C2185" t="str">
            <v>Metropol</v>
          </cell>
          <cell r="D2185" t="str">
            <v>3-hole basin mixer 110 with lever handles and push-open waste set</v>
          </cell>
          <cell r="E2185" t="str">
            <v>chrome</v>
          </cell>
          <cell r="F2185">
            <v>375.2</v>
          </cell>
        </row>
        <row r="2186">
          <cell r="A2186">
            <v>32515000</v>
          </cell>
          <cell r="B2186" t="str">
            <v>HG</v>
          </cell>
          <cell r="C2186" t="str">
            <v>Metropol</v>
          </cell>
          <cell r="D2186" t="str">
            <v>3-hole basin mixer 100 with lever handles and push-open waste set</v>
          </cell>
          <cell r="E2186" t="str">
            <v>chrome</v>
          </cell>
          <cell r="F2186">
            <v>483</v>
          </cell>
        </row>
        <row r="2187">
          <cell r="A2187">
            <v>32520000</v>
          </cell>
          <cell r="B2187" t="str">
            <v>HG</v>
          </cell>
          <cell r="C2187" t="str">
            <v>Metropol</v>
          </cell>
          <cell r="D2187" t="str">
            <v>Single lever bidet mixer with lever handle and push-open waste set</v>
          </cell>
          <cell r="E2187" t="str">
            <v>chrome</v>
          </cell>
          <cell r="F2187">
            <v>369.6</v>
          </cell>
        </row>
        <row r="2188">
          <cell r="A2188">
            <v>32522000</v>
          </cell>
          <cell r="B2188" t="str">
            <v>HG</v>
          </cell>
          <cell r="C2188" t="str">
            <v>Metropol</v>
          </cell>
          <cell r="D2188" t="str">
            <v>Bidette 1jet hand shower/ Metropol single lever basin mixer with lever handle set 1.60 m</v>
          </cell>
          <cell r="E2188" t="str">
            <v>chrome</v>
          </cell>
          <cell r="F2188">
            <v>375.2</v>
          </cell>
        </row>
        <row r="2189">
          <cell r="A2189">
            <v>32525000</v>
          </cell>
          <cell r="B2189" t="str">
            <v>HG</v>
          </cell>
          <cell r="C2189" t="str">
            <v>Metropol</v>
          </cell>
          <cell r="D2189" t="str">
            <v>Single lever basin mixer with lever handle for concealed installation with spout 165 mm wall-mounted</v>
          </cell>
          <cell r="E2189" t="str">
            <v>chrome</v>
          </cell>
          <cell r="F2189">
            <v>336</v>
          </cell>
        </row>
        <row r="2190">
          <cell r="A2190">
            <v>32526000</v>
          </cell>
          <cell r="B2190" t="str">
            <v>HG</v>
          </cell>
          <cell r="C2190" t="str">
            <v>Metropol</v>
          </cell>
          <cell r="D2190" t="str">
            <v>Single lever basin mixer with lever handle for concealed installation with spout 225 mm wall-mounted</v>
          </cell>
          <cell r="E2190" t="str">
            <v>chrome</v>
          </cell>
          <cell r="F2190">
            <v>358.4</v>
          </cell>
        </row>
        <row r="2191">
          <cell r="A2191">
            <v>32530000</v>
          </cell>
          <cell r="B2191" t="str">
            <v>HG</v>
          </cell>
          <cell r="C2191" t="str">
            <v>Metropol</v>
          </cell>
          <cell r="D2191" t="str">
            <v>Single lever basin mixer floor-standing with lever handle without waste set</v>
          </cell>
          <cell r="E2191" t="str">
            <v>chrome</v>
          </cell>
          <cell r="F2191">
            <v>1176</v>
          </cell>
        </row>
        <row r="2192">
          <cell r="A2192">
            <v>32531000</v>
          </cell>
          <cell r="B2192" t="str">
            <v>HG</v>
          </cell>
          <cell r="C2192" t="str">
            <v>Metropol</v>
          </cell>
          <cell r="D2192" t="str">
            <v>Bath spout floor-standing</v>
          </cell>
          <cell r="E2192" t="str">
            <v>chrome</v>
          </cell>
          <cell r="F2192">
            <v>896</v>
          </cell>
        </row>
        <row r="2193">
          <cell r="A2193">
            <v>32532000</v>
          </cell>
          <cell r="B2193" t="str">
            <v>HG</v>
          </cell>
          <cell r="C2193" t="str">
            <v>Metropol</v>
          </cell>
          <cell r="D2193" t="str">
            <v>Single lever bath mixer floor-standing with lever handle</v>
          </cell>
          <cell r="E2193" t="str">
            <v>chrome</v>
          </cell>
          <cell r="F2193">
            <v>1736</v>
          </cell>
        </row>
        <row r="2194">
          <cell r="A2194">
            <v>32540000</v>
          </cell>
          <cell r="B2194" t="str">
            <v>HG</v>
          </cell>
          <cell r="C2194" t="str">
            <v>Metropol</v>
          </cell>
          <cell r="D2194" t="str">
            <v>Single lever bath mixer with lever handle for exposed installation</v>
          </cell>
          <cell r="E2194" t="str">
            <v>chrome</v>
          </cell>
          <cell r="F2194">
            <v>347.2</v>
          </cell>
        </row>
        <row r="2195">
          <cell r="A2195">
            <v>32542000</v>
          </cell>
          <cell r="B2195" t="str">
            <v>HG</v>
          </cell>
          <cell r="C2195" t="str">
            <v>Metropol</v>
          </cell>
          <cell r="D2195" t="str">
            <v>Bath spout</v>
          </cell>
          <cell r="E2195" t="str">
            <v>chrome</v>
          </cell>
          <cell r="F2195">
            <v>224</v>
          </cell>
        </row>
        <row r="2196">
          <cell r="A2196">
            <v>32543000</v>
          </cell>
          <cell r="B2196" t="str">
            <v>HG</v>
          </cell>
          <cell r="C2196" t="str">
            <v>Metropol</v>
          </cell>
          <cell r="D2196" t="str">
            <v>Bath spout</v>
          </cell>
          <cell r="E2196" t="str">
            <v>chrome</v>
          </cell>
          <cell r="F2196">
            <v>336</v>
          </cell>
        </row>
        <row r="2197">
          <cell r="A2197">
            <v>32545000</v>
          </cell>
          <cell r="B2197" t="str">
            <v>HG</v>
          </cell>
          <cell r="C2197" t="str">
            <v>Metropol</v>
          </cell>
          <cell r="D2197" t="str">
            <v>Single lever bath mixer with lever handle for concealed installation</v>
          </cell>
          <cell r="E2197" t="str">
            <v>chrome</v>
          </cell>
          <cell r="F2197">
            <v>235.2</v>
          </cell>
        </row>
        <row r="2198">
          <cell r="A2198">
            <v>32546000</v>
          </cell>
          <cell r="B2198" t="str">
            <v>HG</v>
          </cell>
          <cell r="C2198" t="str">
            <v>Metropol</v>
          </cell>
          <cell r="D2198" t="str">
            <v>Single lever bath mixer with lever handle for concealed installation with security combination</v>
          </cell>
          <cell r="E2198" t="str">
            <v>chrome</v>
          </cell>
          <cell r="F2198">
            <v>336</v>
          </cell>
        </row>
        <row r="2199">
          <cell r="A2199">
            <v>32548000</v>
          </cell>
          <cell r="B2199" t="str">
            <v>HG</v>
          </cell>
          <cell r="C2199" t="str">
            <v>Metropol</v>
          </cell>
          <cell r="D2199" t="str">
            <v>2-hole rim mounted single lever bath mixer with lever handle</v>
          </cell>
          <cell r="E2199" t="str">
            <v>chrome</v>
          </cell>
          <cell r="F2199">
            <v>280</v>
          </cell>
        </row>
        <row r="2200">
          <cell r="A2200">
            <v>32550000</v>
          </cell>
          <cell r="B2200" t="str">
            <v>HG</v>
          </cell>
          <cell r="C2200" t="str">
            <v>Metropol</v>
          </cell>
          <cell r="D2200" t="str">
            <v>3-hole rim mounted single lever bath mixer with lever handle</v>
          </cell>
          <cell r="E2200" t="str">
            <v>chrome</v>
          </cell>
          <cell r="F2200">
            <v>672</v>
          </cell>
        </row>
        <row r="2201">
          <cell r="A2201">
            <v>32551000</v>
          </cell>
          <cell r="B2201" t="str">
            <v>HG</v>
          </cell>
          <cell r="C2201" t="str">
            <v>Metropol</v>
          </cell>
          <cell r="D2201" t="str">
            <v>3-hole rim mounted single lever bath mixer with lever handle</v>
          </cell>
          <cell r="E2201" t="str">
            <v>chrome</v>
          </cell>
          <cell r="F2201">
            <v>504</v>
          </cell>
        </row>
        <row r="2202">
          <cell r="A2202">
            <v>32552000</v>
          </cell>
          <cell r="B2202" t="str">
            <v>HG</v>
          </cell>
          <cell r="C2202" t="str">
            <v>Metropol</v>
          </cell>
          <cell r="D2202" t="str">
            <v>4-hole rim mounted bath mixer with lever handles</v>
          </cell>
          <cell r="E2202" t="str">
            <v>chrome</v>
          </cell>
          <cell r="F2202">
            <v>672</v>
          </cell>
        </row>
        <row r="2203">
          <cell r="A2203">
            <v>32553000</v>
          </cell>
          <cell r="B2203" t="str">
            <v>HG</v>
          </cell>
          <cell r="C2203" t="str">
            <v>Metropol</v>
          </cell>
          <cell r="D2203" t="str">
            <v>4-hole rim mounted bath mixer with lever handles</v>
          </cell>
          <cell r="E2203" t="str">
            <v>chrome</v>
          </cell>
          <cell r="F2203">
            <v>504</v>
          </cell>
        </row>
        <row r="2204">
          <cell r="A2204">
            <v>32560000</v>
          </cell>
          <cell r="B2204" t="str">
            <v>HG</v>
          </cell>
          <cell r="C2204" t="str">
            <v>Metropol</v>
          </cell>
          <cell r="D2204" t="str">
            <v>Single lever shower mixer with lever handle for exposed installation</v>
          </cell>
          <cell r="E2204" t="str">
            <v>chrome</v>
          </cell>
          <cell r="F2204">
            <v>235.2</v>
          </cell>
        </row>
        <row r="2205">
          <cell r="A2205">
            <v>32565000</v>
          </cell>
          <cell r="B2205" t="str">
            <v>HG</v>
          </cell>
          <cell r="C2205" t="str">
            <v>Metropol</v>
          </cell>
          <cell r="D2205" t="str">
            <v>Single lever shower mixer with lever handle for concealed installation</v>
          </cell>
          <cell r="E2205" t="str">
            <v>chrome</v>
          </cell>
          <cell r="F2205">
            <v>218.4</v>
          </cell>
        </row>
        <row r="2206">
          <cell r="A2206">
            <v>32570000</v>
          </cell>
          <cell r="B2206" t="str">
            <v>HG</v>
          </cell>
          <cell r="C2206" t="str">
            <v>Metropol</v>
          </cell>
          <cell r="D2206" t="str">
            <v>Select basin mixer 100 with push-open waste set</v>
          </cell>
          <cell r="E2206" t="str">
            <v>chrome</v>
          </cell>
          <cell r="F2206">
            <v>313.60000000000002</v>
          </cell>
        </row>
        <row r="2207">
          <cell r="A2207">
            <v>32571000</v>
          </cell>
          <cell r="B2207" t="str">
            <v>HG</v>
          </cell>
          <cell r="C2207" t="str">
            <v>Metropol</v>
          </cell>
          <cell r="D2207" t="str">
            <v>Select basin mixer 110 with push-open waste set</v>
          </cell>
          <cell r="E2207" t="str">
            <v>chrome</v>
          </cell>
          <cell r="F2207">
            <v>324.8</v>
          </cell>
        </row>
        <row r="2208">
          <cell r="A2208">
            <v>32572000</v>
          </cell>
          <cell r="B2208" t="str">
            <v>HG</v>
          </cell>
          <cell r="C2208" t="str">
            <v>Metropol</v>
          </cell>
          <cell r="D2208" t="str">
            <v>Select basin mixer 260 with push-open waste set</v>
          </cell>
          <cell r="E2208" t="str">
            <v>chrome</v>
          </cell>
          <cell r="F2208">
            <v>448</v>
          </cell>
        </row>
        <row r="2209">
          <cell r="A2209">
            <v>32620000</v>
          </cell>
          <cell r="B2209" t="str">
            <v>HG</v>
          </cell>
          <cell r="C2209" t="str">
            <v>Talis S</v>
          </cell>
          <cell r="D2209" t="str">
            <v>Single lever shower mixer for exposed installation</v>
          </cell>
          <cell r="E2209" t="str">
            <v>chrome</v>
          </cell>
          <cell r="F2209">
            <v>221.2</v>
          </cell>
          <cell r="G2209" t="str">
            <v>11.34</v>
          </cell>
          <cell r="H2209" t="str">
            <v/>
          </cell>
          <cell r="I2209" t="str">
            <v/>
          </cell>
        </row>
        <row r="2210">
          <cell r="A2210">
            <v>32635000</v>
          </cell>
          <cell r="B2210" t="str">
            <v>HG</v>
          </cell>
          <cell r="C2210" t="str">
            <v>Talis S</v>
          </cell>
          <cell r="D2210" t="str">
            <v>Single lever shower mixer for concealed installation</v>
          </cell>
          <cell r="E2210" t="str">
            <v>chrome</v>
          </cell>
          <cell r="F2210">
            <v>67.899999999999991</v>
          </cell>
          <cell r="G2210" t="str">
            <v/>
          </cell>
          <cell r="H2210" t="str">
            <v/>
          </cell>
          <cell r="I2210" t="str">
            <v>Phasing out 31 December 2017</v>
          </cell>
        </row>
        <row r="2211">
          <cell r="A2211">
            <v>32640000</v>
          </cell>
          <cell r="B2211" t="str">
            <v>HG</v>
          </cell>
          <cell r="C2211" t="str">
            <v>Talis</v>
          </cell>
          <cell r="D2211" t="str">
            <v>Single lever shower mixer for exposed installation</v>
          </cell>
          <cell r="E2211" t="str">
            <v>chrome</v>
          </cell>
          <cell r="F2211">
            <v>221.2</v>
          </cell>
          <cell r="G2211" t="str">
            <v>11.29</v>
          </cell>
          <cell r="H2211" t="str">
            <v/>
          </cell>
          <cell r="I2211" t="str">
            <v/>
          </cell>
        </row>
        <row r="2212">
          <cell r="A2212">
            <v>32640009</v>
          </cell>
          <cell r="B2212" t="str">
            <v>HG</v>
          </cell>
          <cell r="C2212" t="str">
            <v>Talis</v>
          </cell>
          <cell r="D2212" t="str">
            <v>Single lever shower mixer for exposed installation, 1 Tick</v>
          </cell>
          <cell r="E2212" t="str">
            <v>chrome</v>
          </cell>
          <cell r="F2212">
            <v>221.2</v>
          </cell>
          <cell r="G2212" t="str">
            <v/>
          </cell>
          <cell r="H2212" t="str">
            <v/>
          </cell>
          <cell r="I2212" t="str">
            <v/>
          </cell>
        </row>
        <row r="2213">
          <cell r="A2213">
            <v>32674000</v>
          </cell>
          <cell r="B2213" t="str">
            <v>HG</v>
          </cell>
          <cell r="C2213" t="str">
            <v>Talis</v>
          </cell>
          <cell r="D2213" t="str">
            <v>Single lever shower mixer highflow for concealed installation</v>
          </cell>
          <cell r="E2213" t="str">
            <v>chrome</v>
          </cell>
          <cell r="F2213">
            <v>193.29999999999998</v>
          </cell>
          <cell r="G2213" t="str">
            <v>11.29</v>
          </cell>
          <cell r="H2213" t="str">
            <v/>
          </cell>
          <cell r="I2213" t="str">
            <v/>
          </cell>
        </row>
        <row r="2214">
          <cell r="A2214">
            <v>32675000</v>
          </cell>
          <cell r="B2214" t="str">
            <v>HG</v>
          </cell>
          <cell r="C2214" t="str">
            <v>Talis S</v>
          </cell>
          <cell r="D2214" t="str">
            <v>Single lever shower mixer for concealed installation</v>
          </cell>
          <cell r="E2214" t="str">
            <v>chrome</v>
          </cell>
          <cell r="F2214">
            <v>175.7</v>
          </cell>
          <cell r="G2214" t="str">
            <v>11.29</v>
          </cell>
          <cell r="H2214" t="str">
            <v/>
          </cell>
          <cell r="I2214" t="str">
            <v/>
          </cell>
        </row>
        <row r="2215">
          <cell r="A2215">
            <v>32698000</v>
          </cell>
          <cell r="B2215" t="str">
            <v>HG</v>
          </cell>
          <cell r="C2215" t="str">
            <v/>
          </cell>
          <cell r="D2215" t="str">
            <v>Extension set for Talis shower set for concealed installation</v>
          </cell>
          <cell r="E2215" t="str">
            <v>n.a.</v>
          </cell>
          <cell r="F2215">
            <v>92.1</v>
          </cell>
          <cell r="G2215" t="str">
            <v/>
          </cell>
          <cell r="H2215" t="str">
            <v/>
          </cell>
          <cell r="I2215" t="str">
            <v/>
          </cell>
        </row>
        <row r="2216">
          <cell r="A2216">
            <v>32841000</v>
          </cell>
          <cell r="B2216" t="str">
            <v>HG</v>
          </cell>
          <cell r="C2216" t="str">
            <v>Talis S</v>
          </cell>
          <cell r="D2216" t="str">
            <v>Single lever kitchen mixer with pull-out spray</v>
          </cell>
          <cell r="E2216" t="str">
            <v>chrome</v>
          </cell>
          <cell r="F2216">
            <v>300.40000000000003</v>
          </cell>
          <cell r="G2216" t="str">
            <v>17.10</v>
          </cell>
          <cell r="H2216" t="str">
            <v/>
          </cell>
          <cell r="I2216" t="str">
            <v/>
          </cell>
        </row>
        <row r="2217">
          <cell r="A2217">
            <v>32841009</v>
          </cell>
          <cell r="B2217" t="str">
            <v>HG</v>
          </cell>
          <cell r="C2217" t="str">
            <v>Talis S</v>
          </cell>
          <cell r="D2217" t="str">
            <v>Single lever kitchen mixer with pull-out spray, 1/2" nut, 1 Tick</v>
          </cell>
          <cell r="E2217" t="str">
            <v>chrome</v>
          </cell>
          <cell r="F2217">
            <v>300.40000000000003</v>
          </cell>
          <cell r="G2217" t="str">
            <v/>
          </cell>
          <cell r="H2217" t="str">
            <v/>
          </cell>
          <cell r="I2217" t="str">
            <v/>
          </cell>
        </row>
        <row r="2218">
          <cell r="A2218">
            <v>32842000</v>
          </cell>
          <cell r="B2218" t="str">
            <v>HG</v>
          </cell>
          <cell r="C2218" t="str">
            <v>Talis S</v>
          </cell>
          <cell r="D2218" t="str">
            <v>Single lever kitchen mixer with pull-out spray for vented hot water cylinders</v>
          </cell>
          <cell r="E2218" t="str">
            <v>chrome</v>
          </cell>
          <cell r="F2218">
            <v>330.5</v>
          </cell>
          <cell r="G2218" t="str">
            <v>17.10</v>
          </cell>
          <cell r="H2218" t="str">
            <v/>
          </cell>
          <cell r="I2218" t="str">
            <v/>
          </cell>
        </row>
        <row r="2219">
          <cell r="A2219">
            <v>32851000</v>
          </cell>
          <cell r="B2219" t="str">
            <v>HG</v>
          </cell>
          <cell r="C2219" t="str">
            <v>Talis S</v>
          </cell>
          <cell r="D2219" t="str">
            <v>Single lever kitchen mixer</v>
          </cell>
          <cell r="E2219" t="str">
            <v>chrome</v>
          </cell>
          <cell r="F2219">
            <v>221.4</v>
          </cell>
          <cell r="G2219" t="str">
            <v>17.10</v>
          </cell>
          <cell r="H2219" t="str">
            <v/>
          </cell>
          <cell r="I2219" t="str">
            <v/>
          </cell>
        </row>
        <row r="2220">
          <cell r="A2220">
            <v>32855000</v>
          </cell>
          <cell r="B2220" t="str">
            <v>HG</v>
          </cell>
          <cell r="C2220" t="str">
            <v>Talis S</v>
          </cell>
          <cell r="D2220" t="str">
            <v>Single lever kitchen mixer with device shut-off valve</v>
          </cell>
          <cell r="E2220" t="str">
            <v>chrome</v>
          </cell>
          <cell r="F2220">
            <v>352.20000000000005</v>
          </cell>
          <cell r="G2220" t="str">
            <v/>
          </cell>
          <cell r="H2220" t="str">
            <v/>
          </cell>
          <cell r="I2220" t="str">
            <v>Phasing out 31 December 2017</v>
          </cell>
        </row>
        <row r="2221">
          <cell r="A2221">
            <v>34010000</v>
          </cell>
          <cell r="B2221" t="str">
            <v>AX</v>
          </cell>
          <cell r="C2221" t="str">
            <v>Axor Citterio M</v>
          </cell>
          <cell r="D2221" t="str">
            <v>Single lever basin mixer 100 with pop-up waste set</v>
          </cell>
          <cell r="E2221" t="str">
            <v>chrome</v>
          </cell>
          <cell r="F2221">
            <v>333.3</v>
          </cell>
          <cell r="G2221" t="str">
            <v/>
          </cell>
          <cell r="H2221" t="str">
            <v>5.2</v>
          </cell>
          <cell r="I2221" t="str">
            <v/>
          </cell>
        </row>
        <row r="2222">
          <cell r="A2222" t="str">
            <v>34010XXX</v>
          </cell>
          <cell r="B2222" t="str">
            <v>AX</v>
          </cell>
          <cell r="C2222" t="str">
            <v>Axor Citterio M</v>
          </cell>
          <cell r="D2222" t="str">
            <v>Single lever basin mixer 100 with pop-up waste set</v>
          </cell>
          <cell r="E2222" t="str">
            <v>Special Finishes</v>
          </cell>
          <cell r="F2222">
            <v>500</v>
          </cell>
          <cell r="G2222" t="str">
            <v/>
          </cell>
          <cell r="H2222">
            <v>5.2</v>
          </cell>
          <cell r="I2222" t="str">
            <v/>
          </cell>
        </row>
        <row r="2223">
          <cell r="A2223">
            <v>34016000</v>
          </cell>
          <cell r="B2223" t="str">
            <v>AX</v>
          </cell>
          <cell r="C2223" t="str">
            <v>Axor Citterio M</v>
          </cell>
          <cell r="D2223" t="str">
            <v>Single lever basin mixer 70 with pop-up waste set for hand washbasins</v>
          </cell>
          <cell r="E2223" t="str">
            <v>chrome</v>
          </cell>
          <cell r="F2223">
            <v>313.40000000000003</v>
          </cell>
          <cell r="G2223" t="str">
            <v/>
          </cell>
          <cell r="H2223" t="str">
            <v>5.2</v>
          </cell>
          <cell r="I2223" t="str">
            <v/>
          </cell>
        </row>
        <row r="2224">
          <cell r="A2224" t="str">
            <v>34016XXX</v>
          </cell>
          <cell r="B2224" t="str">
            <v>AX</v>
          </cell>
          <cell r="C2224" t="str">
            <v>Axor Citterio M</v>
          </cell>
          <cell r="D2224" t="str">
            <v>Single lever basin mixer 70 with pop-up waste set for hand washbasins</v>
          </cell>
          <cell r="E2224" t="str">
            <v>Special Finishes</v>
          </cell>
          <cell r="F2224">
            <v>470.1</v>
          </cell>
          <cell r="G2224" t="str">
            <v/>
          </cell>
          <cell r="H2224">
            <v>5.2</v>
          </cell>
          <cell r="I2224" t="str">
            <v/>
          </cell>
        </row>
        <row r="2225">
          <cell r="A2225">
            <v>34017000</v>
          </cell>
          <cell r="B2225" t="str">
            <v>AX</v>
          </cell>
          <cell r="C2225" t="str">
            <v>Axor Citterio M</v>
          </cell>
          <cell r="D2225" t="str">
            <v>Single lever basin mixer 100 without pull-rod</v>
          </cell>
          <cell r="E2225" t="str">
            <v>chrome</v>
          </cell>
          <cell r="F2225">
            <v>333.3</v>
          </cell>
          <cell r="G2225" t="str">
            <v/>
          </cell>
          <cell r="H2225" t="str">
            <v>5.2</v>
          </cell>
          <cell r="I2225" t="str">
            <v/>
          </cell>
        </row>
        <row r="2226">
          <cell r="A2226" t="str">
            <v>34017XXX</v>
          </cell>
          <cell r="B2226" t="str">
            <v>AX</v>
          </cell>
          <cell r="C2226" t="str">
            <v>Axor Citterio M</v>
          </cell>
          <cell r="D2226" t="str">
            <v>Single lever basin mixer 100 without pull-rod</v>
          </cell>
          <cell r="E2226" t="str">
            <v>Special Finishes</v>
          </cell>
          <cell r="F2226">
            <v>500</v>
          </cell>
          <cell r="G2226" t="str">
            <v/>
          </cell>
          <cell r="H2226">
            <v>5.2</v>
          </cell>
          <cell r="I2226" t="str">
            <v/>
          </cell>
        </row>
        <row r="2227">
          <cell r="A2227">
            <v>34112000</v>
          </cell>
          <cell r="B2227" t="str">
            <v>AX</v>
          </cell>
          <cell r="C2227" t="str">
            <v>Axor Citterio M</v>
          </cell>
          <cell r="D2227" t="str">
            <v>Single lever basin mixer for concealed installation with spout 167 mm and plate wall-mounted</v>
          </cell>
          <cell r="E2227" t="str">
            <v>chrome</v>
          </cell>
          <cell r="F2227">
            <v>559.5</v>
          </cell>
          <cell r="G2227" t="str">
            <v/>
          </cell>
          <cell r="H2227" t="str">
            <v>5.3</v>
          </cell>
          <cell r="I2227" t="str">
            <v/>
          </cell>
        </row>
        <row r="2228">
          <cell r="A2228" t="str">
            <v>34112XXX</v>
          </cell>
          <cell r="B2228" t="str">
            <v>AX</v>
          </cell>
          <cell r="C2228" t="str">
            <v>Axor Citterio M</v>
          </cell>
          <cell r="D2228" t="str">
            <v>Single lever basin mixer for concealed installation with spout 167 mm and plate wall-mounted</v>
          </cell>
          <cell r="E2228" t="str">
            <v>Special Finishes</v>
          </cell>
          <cell r="F2228">
            <v>839.30000000000007</v>
          </cell>
          <cell r="G2228" t="str">
            <v/>
          </cell>
          <cell r="H2228">
            <v>5.3</v>
          </cell>
          <cell r="I2228" t="str">
            <v/>
          </cell>
        </row>
        <row r="2229">
          <cell r="A2229">
            <v>34113000</v>
          </cell>
          <cell r="B2229" t="str">
            <v>AX</v>
          </cell>
          <cell r="C2229" t="str">
            <v>Axor Citterio M</v>
          </cell>
          <cell r="D2229" t="str">
            <v>Single lever basin mixer for concealed installation with spout 167 mm and escutcheons wall-mounted</v>
          </cell>
          <cell r="E2229" t="str">
            <v>chrome</v>
          </cell>
          <cell r="F2229">
            <v>479.70000000000005</v>
          </cell>
          <cell r="G2229" t="str">
            <v/>
          </cell>
          <cell r="H2229" t="str">
            <v>5.3</v>
          </cell>
          <cell r="I2229" t="str">
            <v/>
          </cell>
        </row>
        <row r="2230">
          <cell r="A2230" t="str">
            <v>34113XXX</v>
          </cell>
          <cell r="B2230" t="str">
            <v>AX</v>
          </cell>
          <cell r="C2230" t="str">
            <v>Axor Citterio M</v>
          </cell>
          <cell r="D2230" t="str">
            <v>Single lever basin mixer for concealed installation with spout 167 mm and escutcheons wall-mounted</v>
          </cell>
          <cell r="E2230" t="str">
            <v>Special Finishes</v>
          </cell>
          <cell r="F2230">
            <v>719.6</v>
          </cell>
          <cell r="G2230" t="str">
            <v/>
          </cell>
          <cell r="H2230">
            <v>5.3</v>
          </cell>
          <cell r="I2230" t="str">
            <v/>
          </cell>
        </row>
        <row r="2231">
          <cell r="A2231">
            <v>34115000</v>
          </cell>
          <cell r="B2231" t="str">
            <v>AX</v>
          </cell>
          <cell r="C2231" t="str">
            <v>Axor Citterio M</v>
          </cell>
          <cell r="D2231" t="str">
            <v>Single lever basin mixer for concealed installation with spout 227 mm and plate wall-mounted</v>
          </cell>
          <cell r="E2231" t="str">
            <v>chrome</v>
          </cell>
          <cell r="F2231">
            <v>599.6</v>
          </cell>
          <cell r="G2231" t="str">
            <v/>
          </cell>
          <cell r="H2231" t="str">
            <v>5.3</v>
          </cell>
          <cell r="I2231" t="str">
            <v/>
          </cell>
        </row>
        <row r="2232">
          <cell r="A2232" t="str">
            <v>34115XXX</v>
          </cell>
          <cell r="B2232" t="str">
            <v>AX</v>
          </cell>
          <cell r="C2232" t="str">
            <v>Axor Citterio M</v>
          </cell>
          <cell r="D2232" t="str">
            <v>Single lever basin mixer for concealed installation with spout 227 mm and plate wall-mounted</v>
          </cell>
          <cell r="E2232" t="str">
            <v>Special Finishes</v>
          </cell>
          <cell r="F2232">
            <v>899.4</v>
          </cell>
          <cell r="G2232" t="str">
            <v/>
          </cell>
          <cell r="H2232">
            <v>5.3</v>
          </cell>
          <cell r="I2232" t="str">
            <v/>
          </cell>
        </row>
        <row r="2233">
          <cell r="A2233">
            <v>34116000</v>
          </cell>
          <cell r="B2233" t="str">
            <v>AX</v>
          </cell>
          <cell r="C2233" t="str">
            <v>Axor Citterio M</v>
          </cell>
          <cell r="D2233" t="str">
            <v>Single lever basin mixer for concealed installation with spout 227 mm and escutcheons wall-mounted</v>
          </cell>
          <cell r="E2233" t="str">
            <v>chrome</v>
          </cell>
          <cell r="F2233">
            <v>519.70000000000005</v>
          </cell>
          <cell r="G2233" t="str">
            <v/>
          </cell>
          <cell r="H2233" t="str">
            <v>5.3</v>
          </cell>
          <cell r="I2233" t="str">
            <v/>
          </cell>
        </row>
        <row r="2234">
          <cell r="A2234" t="str">
            <v>34116XXX</v>
          </cell>
          <cell r="B2234" t="str">
            <v>AX</v>
          </cell>
          <cell r="C2234" t="str">
            <v>Axor Citterio M</v>
          </cell>
          <cell r="D2234" t="str">
            <v>Single lever basin mixer for concealed installation with spout 227 mm and escutcheons wall-mounted</v>
          </cell>
          <cell r="E2234" t="str">
            <v>Special Finishes</v>
          </cell>
          <cell r="F2234">
            <v>779.6</v>
          </cell>
          <cell r="G2234" t="str">
            <v/>
          </cell>
          <cell r="H2234">
            <v>5.3</v>
          </cell>
          <cell r="I2234" t="str">
            <v/>
          </cell>
        </row>
        <row r="2235">
          <cell r="A2235">
            <v>34127000</v>
          </cell>
          <cell r="B2235" t="str">
            <v>AX</v>
          </cell>
          <cell r="C2235" t="str">
            <v>Axor Citterio M</v>
          </cell>
          <cell r="D2235" t="str">
            <v>Single lever basin mixer 250 without pull-rod for washbowls</v>
          </cell>
          <cell r="E2235" t="str">
            <v>chrome</v>
          </cell>
          <cell r="F2235">
            <v>533</v>
          </cell>
          <cell r="G2235" t="str">
            <v/>
          </cell>
          <cell r="H2235" t="str">
            <v>5.2</v>
          </cell>
          <cell r="I2235" t="str">
            <v/>
          </cell>
        </row>
        <row r="2236">
          <cell r="A2236" t="str">
            <v>34127XXX</v>
          </cell>
          <cell r="B2236" t="str">
            <v>AX</v>
          </cell>
          <cell r="C2236" t="str">
            <v>Axor Citterio M</v>
          </cell>
          <cell r="D2236" t="str">
            <v>Single lever basin mixer 250 without pull-rod for washbowls</v>
          </cell>
          <cell r="E2236" t="str">
            <v>Special Finishes</v>
          </cell>
          <cell r="F2236">
            <v>799.5</v>
          </cell>
          <cell r="G2236" t="str">
            <v/>
          </cell>
          <cell r="H2236">
            <v>5.2</v>
          </cell>
          <cell r="I2236" t="str">
            <v/>
          </cell>
        </row>
        <row r="2237">
          <cell r="A2237">
            <v>34130000</v>
          </cell>
          <cell r="B2237" t="str">
            <v>AX</v>
          </cell>
          <cell r="C2237" t="str">
            <v>Axor Citterio M</v>
          </cell>
          <cell r="D2237" t="str">
            <v>Pillar tap without waste set</v>
          </cell>
          <cell r="E2237" t="str">
            <v>chrome</v>
          </cell>
          <cell r="F2237">
            <v>235.4</v>
          </cell>
          <cell r="G2237" t="str">
            <v/>
          </cell>
          <cell r="H2237" t="str">
            <v>5.6</v>
          </cell>
          <cell r="I2237" t="str">
            <v/>
          </cell>
        </row>
        <row r="2238">
          <cell r="A2238" t="str">
            <v>34130XXX</v>
          </cell>
          <cell r="B2238" t="str">
            <v>AX</v>
          </cell>
          <cell r="C2238" t="str">
            <v>Axor Citterio M</v>
          </cell>
          <cell r="D2238" t="str">
            <v>Pillar tap without waste set</v>
          </cell>
          <cell r="E2238" t="str">
            <v>Special Finishes</v>
          </cell>
          <cell r="F2238">
            <v>353.1</v>
          </cell>
          <cell r="G2238" t="str">
            <v/>
          </cell>
          <cell r="H2238">
            <v>5.6</v>
          </cell>
          <cell r="I2238" t="str">
            <v/>
          </cell>
        </row>
        <row r="2239">
          <cell r="A2239">
            <v>34132000</v>
          </cell>
          <cell r="B2239" t="str">
            <v>AX</v>
          </cell>
          <cell r="C2239" t="str">
            <v>Axor Citterio M</v>
          </cell>
          <cell r="D2239" t="str">
            <v>2-hole basin mixer 160 with pop-up waste set</v>
          </cell>
          <cell r="E2239" t="str">
            <v>chrome</v>
          </cell>
          <cell r="F2239">
            <v>505</v>
          </cell>
          <cell r="G2239" t="str">
            <v/>
          </cell>
          <cell r="H2239" t="str">
            <v>5.5</v>
          </cell>
          <cell r="I2239" t="str">
            <v/>
          </cell>
        </row>
        <row r="2240">
          <cell r="A2240" t="str">
            <v>34132XXX</v>
          </cell>
          <cell r="B2240" t="str">
            <v>AX</v>
          </cell>
          <cell r="C2240" t="str">
            <v>Axor Citterio M</v>
          </cell>
          <cell r="D2240" t="str">
            <v>2-hole basin mixer 160 with pop-up waste set</v>
          </cell>
          <cell r="E2240" t="str">
            <v>Special Finishes</v>
          </cell>
          <cell r="F2240">
            <v>757.5</v>
          </cell>
          <cell r="G2240" t="str">
            <v/>
          </cell>
          <cell r="H2240">
            <v>5.5</v>
          </cell>
          <cell r="I2240" t="str">
            <v/>
          </cell>
        </row>
        <row r="2241">
          <cell r="A2241">
            <v>34133000</v>
          </cell>
          <cell r="B2241" t="str">
            <v>AX</v>
          </cell>
          <cell r="C2241" t="str">
            <v>Axor Citterio M</v>
          </cell>
          <cell r="D2241" t="str">
            <v>3-hole basin mixer 160 with pop-up waste set, lever handles and escutcheons</v>
          </cell>
          <cell r="E2241" t="str">
            <v>chrome</v>
          </cell>
          <cell r="F2241">
            <v>533</v>
          </cell>
          <cell r="G2241" t="str">
            <v/>
          </cell>
          <cell r="H2241" t="str">
            <v>5.4</v>
          </cell>
          <cell r="I2241" t="str">
            <v/>
          </cell>
        </row>
        <row r="2242">
          <cell r="A2242" t="str">
            <v>34133XXX</v>
          </cell>
          <cell r="B2242" t="str">
            <v>AX</v>
          </cell>
          <cell r="C2242" t="str">
            <v>Axor Citterio M</v>
          </cell>
          <cell r="D2242" t="str">
            <v>3-hole basin mixer 160 with pop-up waste set, lever handles and escutcheons</v>
          </cell>
          <cell r="E2242" t="str">
            <v>Special Finishes</v>
          </cell>
          <cell r="F2242">
            <v>799.5</v>
          </cell>
          <cell r="G2242" t="str">
            <v/>
          </cell>
          <cell r="H2242">
            <v>5.4</v>
          </cell>
          <cell r="I2242" t="str">
            <v/>
          </cell>
        </row>
        <row r="2243">
          <cell r="A2243">
            <v>34134000</v>
          </cell>
          <cell r="B2243" t="str">
            <v>AX</v>
          </cell>
          <cell r="C2243" t="str">
            <v>Axor Citterio M</v>
          </cell>
          <cell r="D2243" t="str">
            <v>3-hole basin mixer 160 with pop-up waste set, lever handles and plate</v>
          </cell>
          <cell r="E2243" t="str">
            <v>chrome</v>
          </cell>
          <cell r="F2243">
            <v>639.6</v>
          </cell>
          <cell r="G2243" t="str">
            <v/>
          </cell>
          <cell r="H2243" t="str">
            <v/>
          </cell>
          <cell r="I2243" t="str">
            <v>Phasing out 31 December 2017</v>
          </cell>
        </row>
        <row r="2244">
          <cell r="A2244">
            <v>34135000</v>
          </cell>
          <cell r="B2244" t="str">
            <v>AX</v>
          </cell>
          <cell r="C2244" t="str">
            <v>Axor Citterio M</v>
          </cell>
          <cell r="D2244" t="str">
            <v>3-hole basin mixer 160 with pop-up waste set, star handles and escutcheons</v>
          </cell>
          <cell r="E2244" t="str">
            <v>chrome</v>
          </cell>
          <cell r="F2244">
            <v>518.6</v>
          </cell>
          <cell r="G2244" t="str">
            <v/>
          </cell>
          <cell r="H2244" t="str">
            <v>5.4</v>
          </cell>
          <cell r="I2244" t="str">
            <v/>
          </cell>
        </row>
        <row r="2245">
          <cell r="A2245" t="str">
            <v>34135XXX</v>
          </cell>
          <cell r="B2245" t="str">
            <v>AX</v>
          </cell>
          <cell r="C2245" t="str">
            <v>Axor Citterio M</v>
          </cell>
          <cell r="D2245" t="str">
            <v>3-hole basin mixer 160 with pop-up waste set, star handles and escutcheons</v>
          </cell>
          <cell r="E2245" t="str">
            <v>Special Finishes</v>
          </cell>
          <cell r="F2245">
            <v>777.9</v>
          </cell>
          <cell r="G2245" t="str">
            <v/>
          </cell>
          <cell r="H2245">
            <v>5.4</v>
          </cell>
          <cell r="I2245" t="str">
            <v/>
          </cell>
        </row>
        <row r="2246">
          <cell r="A2246">
            <v>34210000</v>
          </cell>
          <cell r="B2246" t="str">
            <v>AX</v>
          </cell>
          <cell r="C2246" t="str">
            <v>Axor Citterio M</v>
          </cell>
          <cell r="D2246" t="str">
            <v>Single lever bidet mixer with pop-up waste set</v>
          </cell>
          <cell r="E2246" t="str">
            <v>chrome</v>
          </cell>
          <cell r="F2246">
            <v>333.3</v>
          </cell>
          <cell r="G2246" t="str">
            <v/>
          </cell>
          <cell r="H2246" t="str">
            <v>5.6</v>
          </cell>
          <cell r="I2246" t="str">
            <v/>
          </cell>
        </row>
        <row r="2247">
          <cell r="A2247" t="str">
            <v>34210XXX</v>
          </cell>
          <cell r="B2247" t="str">
            <v>AX</v>
          </cell>
          <cell r="C2247" t="str">
            <v>Axor Citterio M</v>
          </cell>
          <cell r="D2247" t="str">
            <v>Single lever bidet mixer with pop-up waste set</v>
          </cell>
          <cell r="E2247" t="str">
            <v>Special Finishes</v>
          </cell>
          <cell r="F2247">
            <v>500</v>
          </cell>
          <cell r="G2247" t="str">
            <v/>
          </cell>
          <cell r="H2247">
            <v>5.6</v>
          </cell>
          <cell r="I2247" t="str">
            <v/>
          </cell>
        </row>
        <row r="2248">
          <cell r="A2248">
            <v>34215000</v>
          </cell>
          <cell r="B2248" t="str">
            <v>AX</v>
          </cell>
          <cell r="C2248" t="str">
            <v>Axor Citterio M</v>
          </cell>
          <cell r="D2248" t="str">
            <v>3-hole basin mixer for concealed installation with spout 166 mm, star handles and escutcheons wall-mounted</v>
          </cell>
          <cell r="E2248" t="str">
            <v>chrome</v>
          </cell>
          <cell r="F2248">
            <v>389.20000000000005</v>
          </cell>
          <cell r="G2248" t="str">
            <v/>
          </cell>
          <cell r="H2248" t="str">
            <v>5.5</v>
          </cell>
          <cell r="I2248" t="str">
            <v/>
          </cell>
        </row>
        <row r="2249">
          <cell r="A2249" t="str">
            <v>34215XXX</v>
          </cell>
          <cell r="B2249" t="str">
            <v>AX</v>
          </cell>
          <cell r="C2249" t="str">
            <v>Axor Citterio M</v>
          </cell>
          <cell r="D2249" t="str">
            <v>3-hole basin mixer for concealed installation with spout 166 mm, star handles and escutcheons wall-mounted</v>
          </cell>
          <cell r="E2249" t="str">
            <v>Special Finishes</v>
          </cell>
          <cell r="F2249">
            <v>583.79999999999995</v>
          </cell>
          <cell r="G2249" t="str">
            <v/>
          </cell>
          <cell r="H2249">
            <v>5.5</v>
          </cell>
          <cell r="I2249" t="str">
            <v/>
          </cell>
        </row>
        <row r="2250">
          <cell r="A2250">
            <v>34217000</v>
          </cell>
          <cell r="B2250" t="str">
            <v>AX</v>
          </cell>
          <cell r="C2250" t="str">
            <v>Axor Citterio M</v>
          </cell>
          <cell r="D2250" t="str">
            <v>3-hole basin mixer for concealed installation with spout 226 mm, star handles and escutcheons wall-mounted</v>
          </cell>
          <cell r="E2250" t="str">
            <v>chrome</v>
          </cell>
          <cell r="F2250">
            <v>440.40000000000003</v>
          </cell>
          <cell r="G2250" t="str">
            <v/>
          </cell>
          <cell r="H2250" t="str">
            <v>5.5</v>
          </cell>
          <cell r="I2250" t="str">
            <v/>
          </cell>
        </row>
        <row r="2251">
          <cell r="A2251" t="str">
            <v>34217XXX</v>
          </cell>
          <cell r="B2251" t="str">
            <v>AX</v>
          </cell>
          <cell r="C2251" t="str">
            <v>Axor Citterio M</v>
          </cell>
          <cell r="D2251" t="str">
            <v>3-hole basin mixer for concealed installation with spout 226 mm, star handles and escutcheons wall-mounted</v>
          </cell>
          <cell r="E2251" t="str">
            <v>Special Finishes</v>
          </cell>
          <cell r="F2251">
            <v>660.6</v>
          </cell>
          <cell r="G2251" t="str">
            <v/>
          </cell>
          <cell r="H2251">
            <v>5.5</v>
          </cell>
          <cell r="I2251" t="str">
            <v/>
          </cell>
        </row>
        <row r="2252">
          <cell r="A2252">
            <v>34313000</v>
          </cell>
          <cell r="B2252" t="str">
            <v>AX</v>
          </cell>
          <cell r="C2252" t="str">
            <v>Axor Citterio M</v>
          </cell>
          <cell r="D2252" t="str">
            <v>3-hole basin mixer for concealed installation with spout 166 mm, lever handles and escutcheons wall-mounted</v>
          </cell>
          <cell r="E2252" t="str">
            <v>chrome</v>
          </cell>
          <cell r="F2252">
            <v>399.90000000000003</v>
          </cell>
          <cell r="G2252" t="str">
            <v/>
          </cell>
          <cell r="H2252" t="str">
            <v>5.6</v>
          </cell>
          <cell r="I2252" t="str">
            <v/>
          </cell>
        </row>
        <row r="2253">
          <cell r="A2253" t="str">
            <v>34313XXX</v>
          </cell>
          <cell r="B2253" t="str">
            <v>AX</v>
          </cell>
          <cell r="C2253" t="str">
            <v>Axor Citterio M</v>
          </cell>
          <cell r="D2253" t="str">
            <v>3-hole basin mixer for concealed installation with spout 166 mm, lever handles and escutcheons wall-mounted</v>
          </cell>
          <cell r="E2253" t="str">
            <v>Special Finishes</v>
          </cell>
          <cell r="F2253">
            <v>599.9</v>
          </cell>
          <cell r="G2253" t="str">
            <v/>
          </cell>
          <cell r="H2253">
            <v>5.6</v>
          </cell>
          <cell r="I2253" t="str">
            <v/>
          </cell>
        </row>
        <row r="2254">
          <cell r="A2254">
            <v>34314000</v>
          </cell>
          <cell r="B2254" t="str">
            <v>AX</v>
          </cell>
          <cell r="C2254" t="str">
            <v>Axor Citterio M</v>
          </cell>
          <cell r="D2254" t="str">
            <v>3-hole basin mixer for concealed installation with spout 166 mm, lever handles and plate wall-mounted</v>
          </cell>
          <cell r="E2254" t="str">
            <v>chrome</v>
          </cell>
          <cell r="F2254">
            <v>506.3</v>
          </cell>
          <cell r="G2254" t="str">
            <v/>
          </cell>
          <cell r="H2254" t="str">
            <v/>
          </cell>
          <cell r="I2254" t="str">
            <v>Phasing out 31 December 2017</v>
          </cell>
        </row>
        <row r="2255">
          <cell r="A2255" t="str">
            <v>34314XXX</v>
          </cell>
          <cell r="B2255" t="str">
            <v>AX</v>
          </cell>
          <cell r="C2255" t="str">
            <v>Axor Citterio M</v>
          </cell>
          <cell r="D2255" t="str">
            <v>3-hole basin mixer for concealed installation with spout 166 mm, lever handles and plate wall-mounted</v>
          </cell>
          <cell r="E2255" t="str">
            <v>Special Finishes</v>
          </cell>
          <cell r="F2255">
            <v>759.5</v>
          </cell>
          <cell r="I2255" t="str">
            <v>Phasing out 31 December 2017</v>
          </cell>
        </row>
        <row r="2256">
          <cell r="A2256">
            <v>34315000</v>
          </cell>
          <cell r="B2256" t="str">
            <v>AX</v>
          </cell>
          <cell r="C2256" t="str">
            <v>Axor Citterio M</v>
          </cell>
          <cell r="D2256" t="str">
            <v>3-hole basin mixer for concealed installation with spout 226 mm, lever handles and escutcheons wall-mounted</v>
          </cell>
          <cell r="E2256" t="str">
            <v>chrome</v>
          </cell>
          <cell r="F2256">
            <v>453.1</v>
          </cell>
          <cell r="G2256" t="str">
            <v/>
          </cell>
          <cell r="H2256" t="str">
            <v>5.6</v>
          </cell>
          <cell r="I2256" t="str">
            <v/>
          </cell>
        </row>
        <row r="2257">
          <cell r="A2257" t="str">
            <v>34315XXX</v>
          </cell>
          <cell r="B2257" t="str">
            <v>AX</v>
          </cell>
          <cell r="C2257" t="str">
            <v>Axor Citterio M</v>
          </cell>
          <cell r="D2257" t="str">
            <v>3-hole basin mixer for concealed installation with spout 226 mm, lever handles and escutcheons wall-mounted</v>
          </cell>
          <cell r="E2257" t="str">
            <v>Special Finishes</v>
          </cell>
          <cell r="F2257">
            <v>679.7</v>
          </cell>
          <cell r="G2257" t="str">
            <v/>
          </cell>
          <cell r="H2257">
            <v>5.6</v>
          </cell>
          <cell r="I2257" t="str">
            <v/>
          </cell>
        </row>
        <row r="2258">
          <cell r="A2258">
            <v>34316000</v>
          </cell>
          <cell r="B2258" t="str">
            <v>AX</v>
          </cell>
          <cell r="C2258" t="str">
            <v>Axor Citterio M</v>
          </cell>
          <cell r="D2258" t="str">
            <v>3-hole basin mixer for concealed installation with spout 226 mm, lever handles and plate wall-mounted</v>
          </cell>
          <cell r="E2258" t="str">
            <v>chrome</v>
          </cell>
          <cell r="F2258">
            <v>559.5</v>
          </cell>
          <cell r="G2258" t="str">
            <v/>
          </cell>
          <cell r="H2258" t="str">
            <v/>
          </cell>
          <cell r="I2258" t="str">
            <v>Phasing out 31 December 2017</v>
          </cell>
        </row>
        <row r="2259">
          <cell r="A2259">
            <v>34410000</v>
          </cell>
          <cell r="B2259" t="str">
            <v>AX</v>
          </cell>
          <cell r="C2259" t="str">
            <v>Axor Citterio M</v>
          </cell>
          <cell r="D2259" t="str">
            <v xml:space="preserve">Bath Spout </v>
          </cell>
          <cell r="E2259" t="str">
            <v>chrome</v>
          </cell>
          <cell r="F2259">
            <v>200.2</v>
          </cell>
          <cell r="G2259" t="str">
            <v/>
          </cell>
          <cell r="H2259" t="str">
            <v>5.7</v>
          </cell>
          <cell r="I2259" t="str">
            <v/>
          </cell>
        </row>
        <row r="2260">
          <cell r="A2260" t="str">
            <v>34410XXX</v>
          </cell>
          <cell r="B2260" t="str">
            <v>AX</v>
          </cell>
          <cell r="C2260" t="str">
            <v>Axor Citterio M</v>
          </cell>
          <cell r="D2260" t="str">
            <v xml:space="preserve">Bath Spout </v>
          </cell>
          <cell r="E2260" t="str">
            <v>Special Finishes</v>
          </cell>
          <cell r="F2260">
            <v>300.3</v>
          </cell>
          <cell r="G2260" t="str">
            <v/>
          </cell>
          <cell r="H2260">
            <v>5.7</v>
          </cell>
          <cell r="I2260" t="str">
            <v/>
          </cell>
        </row>
        <row r="2261">
          <cell r="A2261">
            <v>34420000</v>
          </cell>
          <cell r="B2261" t="str">
            <v>AX</v>
          </cell>
          <cell r="C2261" t="str">
            <v>Axor Citterio M</v>
          </cell>
          <cell r="D2261" t="str">
            <v>Single lever bath mixer for exposed installation</v>
          </cell>
          <cell r="E2261" t="str">
            <v>chrome</v>
          </cell>
          <cell r="F2261">
            <v>566.20000000000005</v>
          </cell>
          <cell r="G2261" t="str">
            <v/>
          </cell>
          <cell r="H2261" t="str">
            <v>5.7</v>
          </cell>
          <cell r="I2261" t="str">
            <v/>
          </cell>
        </row>
        <row r="2262">
          <cell r="A2262" t="str">
            <v>34420XXX</v>
          </cell>
          <cell r="B2262" t="str">
            <v>AX</v>
          </cell>
          <cell r="C2262" t="str">
            <v>Axor Citterio M</v>
          </cell>
          <cell r="D2262" t="str">
            <v>Single lever bath mixer for exposed installation</v>
          </cell>
          <cell r="E2262" t="str">
            <v>Special Finishes</v>
          </cell>
          <cell r="F2262">
            <v>849.3</v>
          </cell>
          <cell r="G2262" t="str">
            <v/>
          </cell>
          <cell r="H2262">
            <v>5.7</v>
          </cell>
          <cell r="I2262" t="str">
            <v/>
          </cell>
        </row>
        <row r="2263">
          <cell r="A2263">
            <v>34425000</v>
          </cell>
          <cell r="B2263" t="str">
            <v>AX</v>
          </cell>
          <cell r="C2263" t="str">
            <v>Axor Citterio M</v>
          </cell>
          <cell r="D2263" t="str">
            <v>Single lever bath mixer for concealed installation</v>
          </cell>
          <cell r="E2263" t="str">
            <v>chrome</v>
          </cell>
          <cell r="F2263">
            <v>306.60000000000002</v>
          </cell>
          <cell r="G2263" t="str">
            <v/>
          </cell>
          <cell r="H2263" t="str">
            <v>5.7</v>
          </cell>
          <cell r="I2263" t="str">
            <v/>
          </cell>
        </row>
        <row r="2264">
          <cell r="A2264" t="str">
            <v>34425XXX</v>
          </cell>
          <cell r="B2264" t="str">
            <v>AX</v>
          </cell>
          <cell r="C2264" t="str">
            <v>Axor Citterio M</v>
          </cell>
          <cell r="D2264" t="str">
            <v>Single lever bath mixer for concealed installation</v>
          </cell>
          <cell r="E2264" t="str">
            <v>Special Finishes</v>
          </cell>
          <cell r="F2264">
            <v>459.9</v>
          </cell>
          <cell r="G2264" t="str">
            <v/>
          </cell>
          <cell r="H2264">
            <v>5.7</v>
          </cell>
          <cell r="I2264" t="str">
            <v/>
          </cell>
        </row>
        <row r="2265">
          <cell r="A2265">
            <v>34427000</v>
          </cell>
          <cell r="B2265" t="str">
            <v>AX</v>
          </cell>
          <cell r="C2265" t="str">
            <v>Axor Citterio M</v>
          </cell>
          <cell r="D2265" t="str">
            <v>Single lever bath mixer for concealed installation with integrated security combination according to EN1717</v>
          </cell>
          <cell r="E2265" t="str">
            <v>chrome</v>
          </cell>
          <cell r="F2265">
            <v>426.40000000000003</v>
          </cell>
          <cell r="G2265" t="str">
            <v/>
          </cell>
          <cell r="H2265" t="str">
            <v>5.7</v>
          </cell>
          <cell r="I2265" t="str">
            <v/>
          </cell>
        </row>
        <row r="2266">
          <cell r="A2266" t="str">
            <v>34427XXX</v>
          </cell>
          <cell r="B2266" t="str">
            <v>AX</v>
          </cell>
          <cell r="C2266" t="str">
            <v>Axor Citterio M</v>
          </cell>
          <cell r="D2266" t="str">
            <v>Single lever bath mixer for concealed installation with integrated security combination according to EN1717</v>
          </cell>
          <cell r="E2266" t="str">
            <v>Special Finishes</v>
          </cell>
          <cell r="F2266">
            <v>639.6</v>
          </cell>
          <cell r="G2266" t="str">
            <v/>
          </cell>
          <cell r="H2266">
            <v>5.7</v>
          </cell>
          <cell r="I2266" t="str">
            <v/>
          </cell>
        </row>
        <row r="2267">
          <cell r="A2267">
            <v>34435000</v>
          </cell>
          <cell r="B2267" t="str">
            <v>AX</v>
          </cell>
          <cell r="C2267" t="str">
            <v>Axor Citterio M</v>
          </cell>
          <cell r="D2267" t="str">
            <v>Thermostatic bath mixer for exposed installation</v>
          </cell>
          <cell r="E2267" t="str">
            <v>chrome</v>
          </cell>
          <cell r="F2267">
            <v>453.1</v>
          </cell>
          <cell r="G2267" t="str">
            <v/>
          </cell>
          <cell r="H2267" t="str">
            <v>5.12</v>
          </cell>
          <cell r="I2267" t="str">
            <v/>
          </cell>
        </row>
        <row r="2268">
          <cell r="A2268" t="str">
            <v>34435XXX</v>
          </cell>
          <cell r="B2268" t="str">
            <v>AX</v>
          </cell>
          <cell r="C2268" t="str">
            <v>Axor Citterio M</v>
          </cell>
          <cell r="D2268" t="str">
            <v>Thermostatic bath mixer for exposed installation</v>
          </cell>
          <cell r="E2268" t="str">
            <v>Special Finishes</v>
          </cell>
          <cell r="F2268">
            <v>679.7</v>
          </cell>
          <cell r="G2268" t="str">
            <v/>
          </cell>
          <cell r="H2268">
            <v>5.12</v>
          </cell>
          <cell r="I2268" t="str">
            <v/>
          </cell>
        </row>
        <row r="2269">
          <cell r="A2269">
            <v>34444000</v>
          </cell>
          <cell r="B2269" t="str">
            <v>AX</v>
          </cell>
          <cell r="C2269" t="str">
            <v>Axor Citterio M</v>
          </cell>
          <cell r="D2269" t="str">
            <v>4-hole rim mounted bath mixer with lever handles and escutcheons</v>
          </cell>
          <cell r="E2269" t="str">
            <v>chrome</v>
          </cell>
          <cell r="F2269">
            <v>1038.8999999999999</v>
          </cell>
          <cell r="G2269" t="str">
            <v/>
          </cell>
          <cell r="H2269" t="str">
            <v>5.8</v>
          </cell>
          <cell r="I2269" t="str">
            <v/>
          </cell>
        </row>
        <row r="2270">
          <cell r="A2270">
            <v>34444009</v>
          </cell>
          <cell r="B2270" t="str">
            <v>AX</v>
          </cell>
          <cell r="C2270" t="str">
            <v>Axor Citterio M</v>
          </cell>
          <cell r="D2270" t="str">
            <v>4-hole rim mounted bath mixer with lever handles and escutcheons, 1/2" nut, 1 Tick</v>
          </cell>
          <cell r="E2270" t="str">
            <v>chrome</v>
          </cell>
          <cell r="F2270">
            <v>965.2</v>
          </cell>
        </row>
        <row r="2271">
          <cell r="A2271" t="str">
            <v>34444XXX</v>
          </cell>
          <cell r="B2271" t="str">
            <v>AX</v>
          </cell>
          <cell r="C2271" t="str">
            <v>Axor Citterio M</v>
          </cell>
          <cell r="D2271" t="str">
            <v>4-hole rim mounted bath mixer with lever handles and escutcheons</v>
          </cell>
          <cell r="E2271" t="str">
            <v>Special Finishes</v>
          </cell>
          <cell r="F2271">
            <v>1558.3999999999999</v>
          </cell>
          <cell r="G2271" t="str">
            <v/>
          </cell>
          <cell r="H2271">
            <v>5.8</v>
          </cell>
          <cell r="I2271" t="str">
            <v/>
          </cell>
        </row>
        <row r="2272">
          <cell r="A2272">
            <v>34445000</v>
          </cell>
          <cell r="B2272" t="str">
            <v>AX</v>
          </cell>
          <cell r="C2272" t="str">
            <v>Axor Citterio M</v>
          </cell>
          <cell r="D2272" t="str">
            <v>4-hole rim mounted bath mixer with lever handles and plate</v>
          </cell>
          <cell r="E2272" t="str">
            <v>chrome</v>
          </cell>
          <cell r="F2272">
            <v>1171.8999999999999</v>
          </cell>
          <cell r="G2272" t="str">
            <v/>
          </cell>
          <cell r="H2272" t="str">
            <v/>
          </cell>
          <cell r="I2272" t="str">
            <v>Phasing out 31 December 2017</v>
          </cell>
        </row>
        <row r="2273">
          <cell r="A2273">
            <v>34446000</v>
          </cell>
          <cell r="B2273" t="str">
            <v>AX</v>
          </cell>
          <cell r="C2273" t="str">
            <v>Axor Citterio M</v>
          </cell>
          <cell r="D2273" t="str">
            <v>4-hole rim mounted bath mixer with star handles and escutcheons</v>
          </cell>
          <cell r="E2273" t="str">
            <v>chrome</v>
          </cell>
          <cell r="F2273">
            <v>1010.2</v>
          </cell>
          <cell r="G2273" t="str">
            <v/>
          </cell>
          <cell r="H2273" t="str">
            <v>5.8</v>
          </cell>
          <cell r="I2273" t="str">
            <v/>
          </cell>
        </row>
        <row r="2274">
          <cell r="A2274" t="str">
            <v>34446XXX</v>
          </cell>
          <cell r="B2274" t="str">
            <v>AX</v>
          </cell>
          <cell r="C2274" t="str">
            <v>Axor Citterio M</v>
          </cell>
          <cell r="D2274" t="str">
            <v>4-hole rim mounted bath mixer with star handles and escutcheons</v>
          </cell>
          <cell r="E2274" t="str">
            <v>Special Finishes</v>
          </cell>
          <cell r="F2274">
            <v>1515.3</v>
          </cell>
          <cell r="G2274" t="str">
            <v/>
          </cell>
          <cell r="H2274">
            <v>5.8</v>
          </cell>
          <cell r="I2274" t="str">
            <v/>
          </cell>
        </row>
        <row r="2275">
          <cell r="A2275">
            <v>34454000</v>
          </cell>
          <cell r="B2275" t="str">
            <v>AX</v>
          </cell>
          <cell r="C2275" t="str">
            <v>Axor Citterio M</v>
          </cell>
          <cell r="D2275" t="str">
            <v>4-hole tile mounted bath mixer with lever handles and escutcheons</v>
          </cell>
          <cell r="E2275" t="str">
            <v>chrome</v>
          </cell>
          <cell r="F2275">
            <v>1265.1999999999998</v>
          </cell>
          <cell r="G2275" t="str">
            <v/>
          </cell>
          <cell r="H2275" t="str">
            <v>5.9</v>
          </cell>
          <cell r="I2275" t="str">
            <v/>
          </cell>
        </row>
        <row r="2276">
          <cell r="A2276" t="str">
            <v>34454XXX</v>
          </cell>
          <cell r="B2276" t="str">
            <v>AX</v>
          </cell>
          <cell r="C2276" t="str">
            <v>Axor Citterio M</v>
          </cell>
          <cell r="D2276" t="str">
            <v>4-hole tile mounted bath mixer with lever handles and escutcheons</v>
          </cell>
          <cell r="E2276" t="str">
            <v>Special Finishes</v>
          </cell>
          <cell r="F2276">
            <v>1897.8</v>
          </cell>
          <cell r="G2276" t="str">
            <v/>
          </cell>
          <cell r="H2276">
            <v>5.9</v>
          </cell>
          <cell r="I2276" t="str">
            <v/>
          </cell>
        </row>
        <row r="2277">
          <cell r="A2277">
            <v>34455000</v>
          </cell>
          <cell r="B2277" t="str">
            <v>AX</v>
          </cell>
          <cell r="C2277" t="str">
            <v>Axor Citterio M</v>
          </cell>
          <cell r="D2277" t="str">
            <v>4-hole tile mounted bath mixer with lever handels and plate</v>
          </cell>
          <cell r="E2277" t="str">
            <v>chrome</v>
          </cell>
          <cell r="F2277">
            <v>1398.3</v>
          </cell>
          <cell r="G2277" t="str">
            <v/>
          </cell>
          <cell r="H2277" t="str">
            <v/>
          </cell>
          <cell r="I2277" t="str">
            <v>Phasing out 31 December 2017</v>
          </cell>
        </row>
        <row r="2278">
          <cell r="A2278">
            <v>34456000</v>
          </cell>
          <cell r="B2278" t="str">
            <v>AX</v>
          </cell>
          <cell r="C2278" t="str">
            <v>Axor Citterio M</v>
          </cell>
          <cell r="D2278" t="str">
            <v>4-hole tile mounted bath mixer with star handles and escutcheons</v>
          </cell>
          <cell r="E2278" t="str">
            <v>chrome</v>
          </cell>
          <cell r="F2278">
            <v>1230.3</v>
          </cell>
          <cell r="G2278" t="str">
            <v/>
          </cell>
          <cell r="H2278" t="str">
            <v>5.9</v>
          </cell>
          <cell r="I2278" t="str">
            <v/>
          </cell>
        </row>
        <row r="2279">
          <cell r="A2279" t="str">
            <v>34456XXX</v>
          </cell>
          <cell r="B2279" t="str">
            <v>AX</v>
          </cell>
          <cell r="C2279" t="str">
            <v>Axor Citterio M</v>
          </cell>
          <cell r="D2279" t="str">
            <v>4-hole tile mounted bath mixer with star handles and escutcheons</v>
          </cell>
          <cell r="E2279" t="str">
            <v>Special Finishes</v>
          </cell>
          <cell r="F2279">
            <v>1845.5</v>
          </cell>
          <cell r="G2279" t="str">
            <v/>
          </cell>
          <cell r="H2279">
            <v>5.9</v>
          </cell>
          <cell r="I2279" t="str">
            <v/>
          </cell>
        </row>
        <row r="2280">
          <cell r="A2280">
            <v>34612000</v>
          </cell>
          <cell r="B2280" t="str">
            <v>AX</v>
          </cell>
          <cell r="C2280" t="str">
            <v>Axor Citterio M</v>
          </cell>
          <cell r="D2280" t="str">
            <v>Wall plate</v>
          </cell>
          <cell r="E2280" t="str">
            <v>chrome</v>
          </cell>
          <cell r="F2280">
            <v>93.6</v>
          </cell>
          <cell r="G2280" t="str">
            <v/>
          </cell>
          <cell r="H2280" t="str">
            <v>11.42</v>
          </cell>
          <cell r="I2280" t="str">
            <v/>
          </cell>
        </row>
        <row r="2281">
          <cell r="A2281" t="str">
            <v>34612XXX</v>
          </cell>
          <cell r="B2281" t="str">
            <v>AX</v>
          </cell>
          <cell r="C2281" t="str">
            <v>Axor Citterio M</v>
          </cell>
          <cell r="D2281" t="str">
            <v>Wall plate</v>
          </cell>
          <cell r="E2281" t="str">
            <v>Special Finishes</v>
          </cell>
          <cell r="F2281">
            <v>140.4</v>
          </cell>
          <cell r="G2281" t="str">
            <v/>
          </cell>
          <cell r="H2281">
            <v>11.42</v>
          </cell>
          <cell r="I2281" t="str">
            <v/>
          </cell>
        </row>
        <row r="2282">
          <cell r="A2282">
            <v>34620000</v>
          </cell>
          <cell r="B2282" t="str">
            <v>AX</v>
          </cell>
          <cell r="C2282" t="str">
            <v>Axor Citterio M</v>
          </cell>
          <cell r="D2282" t="str">
            <v>Single lever shower mixer for exposed installation</v>
          </cell>
          <cell r="E2282" t="str">
            <v>chrome</v>
          </cell>
          <cell r="F2282">
            <v>472.90000000000003</v>
          </cell>
          <cell r="G2282" t="str">
            <v/>
          </cell>
          <cell r="H2282" t="str">
            <v>5.10</v>
          </cell>
          <cell r="I2282" t="str">
            <v/>
          </cell>
        </row>
        <row r="2283">
          <cell r="A2283" t="str">
            <v>34620XXX</v>
          </cell>
          <cell r="B2283" t="str">
            <v>AX</v>
          </cell>
          <cell r="C2283" t="str">
            <v>Axor Citterio M</v>
          </cell>
          <cell r="D2283" t="str">
            <v>Single lever shower mixer for exposed installation</v>
          </cell>
          <cell r="E2283" t="str">
            <v>Special Finishes</v>
          </cell>
          <cell r="F2283">
            <v>709.4</v>
          </cell>
          <cell r="G2283" t="str">
            <v/>
          </cell>
          <cell r="H2283">
            <v>5.0999999999999996</v>
          </cell>
          <cell r="I2283" t="str">
            <v/>
          </cell>
        </row>
        <row r="2284">
          <cell r="A2284">
            <v>34625000</v>
          </cell>
          <cell r="B2284" t="str">
            <v>AX</v>
          </cell>
          <cell r="C2284" t="str">
            <v>Axor Citterio M</v>
          </cell>
          <cell r="D2284" t="str">
            <v>Single lever shower mixer for concealed installation</v>
          </cell>
          <cell r="E2284" t="str">
            <v>chrome</v>
          </cell>
          <cell r="F2284">
            <v>253.5</v>
          </cell>
          <cell r="G2284" t="str">
            <v/>
          </cell>
          <cell r="H2284" t="str">
            <v>5.10</v>
          </cell>
          <cell r="I2284" t="str">
            <v/>
          </cell>
        </row>
        <row r="2285">
          <cell r="A2285" t="str">
            <v>34625XXX</v>
          </cell>
          <cell r="B2285" t="str">
            <v>AX</v>
          </cell>
          <cell r="C2285" t="str">
            <v>Axor Citterio M</v>
          </cell>
          <cell r="D2285" t="str">
            <v>Single lever shower mixer for concealed installation</v>
          </cell>
          <cell r="E2285" t="str">
            <v>Special Finishes</v>
          </cell>
          <cell r="F2285">
            <v>380.3</v>
          </cell>
          <cell r="G2285" t="str">
            <v/>
          </cell>
          <cell r="H2285">
            <v>5.0999999999999996</v>
          </cell>
          <cell r="I2285" t="str">
            <v/>
          </cell>
        </row>
        <row r="2286">
          <cell r="A2286">
            <v>34635000</v>
          </cell>
          <cell r="B2286" t="str">
            <v>AX</v>
          </cell>
          <cell r="C2286" t="str">
            <v>Axor Citterio M</v>
          </cell>
          <cell r="D2286" t="str">
            <v>Thermostatic shower mixer for exposed installation</v>
          </cell>
          <cell r="E2286" t="str">
            <v>chrome</v>
          </cell>
          <cell r="F2286">
            <v>386.3</v>
          </cell>
          <cell r="G2286" t="str">
            <v/>
          </cell>
          <cell r="H2286" t="str">
            <v>5.12</v>
          </cell>
          <cell r="I2286" t="str">
            <v/>
          </cell>
        </row>
        <row r="2287">
          <cell r="A2287" t="str">
            <v>34635XXX</v>
          </cell>
          <cell r="B2287" t="str">
            <v>AX</v>
          </cell>
          <cell r="C2287" t="str">
            <v>Axor Citterio M</v>
          </cell>
          <cell r="D2287" t="str">
            <v>Thermostatic shower mixer for exposed installation</v>
          </cell>
          <cell r="E2287" t="str">
            <v>Special Finishes</v>
          </cell>
          <cell r="F2287">
            <v>579.5</v>
          </cell>
          <cell r="G2287" t="str">
            <v/>
          </cell>
          <cell r="H2287">
            <v>5.12</v>
          </cell>
          <cell r="I2287" t="str">
            <v/>
          </cell>
        </row>
        <row r="2288">
          <cell r="A2288">
            <v>34640000</v>
          </cell>
          <cell r="B2288" t="str">
            <v>AX</v>
          </cell>
          <cell r="C2288" t="str">
            <v>Axor Citterio M</v>
          </cell>
          <cell r="D2288" t="str">
            <v>Showerpipe with thermostatic mixer and 3jet overhead shower</v>
          </cell>
          <cell r="E2288" t="str">
            <v>chrome</v>
          </cell>
          <cell r="F2288">
            <v>1420.1</v>
          </cell>
          <cell r="G2288" t="str">
            <v/>
          </cell>
          <cell r="H2288" t="str">
            <v>3.18</v>
          </cell>
          <cell r="I2288" t="str">
            <v/>
          </cell>
        </row>
        <row r="2289">
          <cell r="A2289" t="str">
            <v>34640XXX</v>
          </cell>
          <cell r="B2289" t="str">
            <v>AX</v>
          </cell>
          <cell r="C2289" t="str">
            <v>Axor Citterio M</v>
          </cell>
          <cell r="D2289" t="str">
            <v>Showerpipe with thermostatic mixer and 3jet overhead shower</v>
          </cell>
          <cell r="E2289" t="str">
            <v>Special Finishes</v>
          </cell>
          <cell r="F2289">
            <v>2130.1999999999998</v>
          </cell>
          <cell r="G2289" t="str">
            <v/>
          </cell>
          <cell r="H2289">
            <v>3.18</v>
          </cell>
          <cell r="I2289" t="str">
            <v/>
          </cell>
        </row>
        <row r="2290">
          <cell r="A2290">
            <v>34705000</v>
          </cell>
          <cell r="B2290" t="str">
            <v>AX</v>
          </cell>
          <cell r="C2290" t="str">
            <v>Axor Citterio M</v>
          </cell>
          <cell r="D2290" t="str">
            <v>Thermostatic mixer for concealed installation with shut-off valve</v>
          </cell>
          <cell r="E2290" t="str">
            <v>chrome</v>
          </cell>
          <cell r="F2290">
            <v>586.20000000000005</v>
          </cell>
          <cell r="G2290" t="str">
            <v/>
          </cell>
          <cell r="H2290" t="str">
            <v>5.13</v>
          </cell>
          <cell r="I2290" t="str">
            <v/>
          </cell>
        </row>
        <row r="2291">
          <cell r="A2291" t="str">
            <v>34705XXX</v>
          </cell>
          <cell r="B2291" t="str">
            <v>AX</v>
          </cell>
          <cell r="C2291" t="str">
            <v>Axor Citterio M</v>
          </cell>
          <cell r="D2291" t="str">
            <v>Thermostatic mixer for concealed installation with shut-off valve</v>
          </cell>
          <cell r="E2291" t="str">
            <v>Special Finishes</v>
          </cell>
          <cell r="F2291">
            <v>879.3</v>
          </cell>
          <cell r="G2291" t="str">
            <v/>
          </cell>
          <cell r="H2291">
            <v>5.13</v>
          </cell>
          <cell r="I2291" t="str">
            <v/>
          </cell>
        </row>
        <row r="2292">
          <cell r="A2292">
            <v>34715000</v>
          </cell>
          <cell r="B2292" t="str">
            <v>AX</v>
          </cell>
          <cell r="C2292" t="str">
            <v>Axor Citterio M</v>
          </cell>
          <cell r="D2292" t="str">
            <v>Thermostatic mixer for concealed installation</v>
          </cell>
          <cell r="E2292" t="str">
            <v>chrome</v>
          </cell>
          <cell r="F2292">
            <v>466.3</v>
          </cell>
          <cell r="G2292" t="str">
            <v/>
          </cell>
          <cell r="H2292" t="str">
            <v>5.12</v>
          </cell>
          <cell r="I2292" t="str">
            <v/>
          </cell>
        </row>
        <row r="2293">
          <cell r="A2293" t="str">
            <v>34715XXX</v>
          </cell>
          <cell r="B2293" t="str">
            <v>AX</v>
          </cell>
          <cell r="C2293" t="str">
            <v>Axor Citterio M</v>
          </cell>
          <cell r="D2293" t="str">
            <v>Thermostatic mixer for concealed installation</v>
          </cell>
          <cell r="E2293" t="str">
            <v>Special Finishes</v>
          </cell>
          <cell r="F2293">
            <v>699.5</v>
          </cell>
          <cell r="G2293" t="str">
            <v/>
          </cell>
          <cell r="H2293">
            <v>5.12</v>
          </cell>
          <cell r="I2293" t="str">
            <v/>
          </cell>
        </row>
        <row r="2294">
          <cell r="A2294">
            <v>34716000</v>
          </cell>
          <cell r="B2294" t="str">
            <v>AX</v>
          </cell>
          <cell r="C2294" t="str">
            <v>Axor Citterio M</v>
          </cell>
          <cell r="D2294" t="str">
            <v>Thermostatic mixer 59 l/min highflow for concealed installation</v>
          </cell>
          <cell r="E2294" t="str">
            <v>chrome</v>
          </cell>
          <cell r="F2294">
            <v>519.70000000000005</v>
          </cell>
          <cell r="G2294" t="str">
            <v/>
          </cell>
          <cell r="H2294" t="str">
            <v>5.12</v>
          </cell>
          <cell r="I2294" t="str">
            <v/>
          </cell>
        </row>
        <row r="2295">
          <cell r="A2295" t="str">
            <v>34716XXX</v>
          </cell>
          <cell r="B2295" t="str">
            <v>AX</v>
          </cell>
          <cell r="C2295" t="str">
            <v>Axor Citterio M</v>
          </cell>
          <cell r="D2295" t="str">
            <v>Thermostatic mixer 59 l/min highflow for concealed installation</v>
          </cell>
          <cell r="E2295" t="str">
            <v>Special Finishes</v>
          </cell>
          <cell r="F2295">
            <v>779.6</v>
          </cell>
          <cell r="G2295" t="str">
            <v/>
          </cell>
          <cell r="H2295">
            <v>5.12</v>
          </cell>
          <cell r="I2295" t="str">
            <v/>
          </cell>
        </row>
        <row r="2296">
          <cell r="A2296">
            <v>34725000</v>
          </cell>
          <cell r="B2296" t="str">
            <v>AX</v>
          </cell>
          <cell r="C2296" t="str">
            <v>Axor Citterio M</v>
          </cell>
          <cell r="D2296" t="str">
            <v>Thermostatic mixer for concealed installation with shut-off/ diverter valve</v>
          </cell>
          <cell r="E2296" t="str">
            <v>chrome</v>
          </cell>
          <cell r="F2296">
            <v>652.70000000000005</v>
          </cell>
          <cell r="G2296" t="str">
            <v/>
          </cell>
          <cell r="H2296" t="str">
            <v>5.13</v>
          </cell>
          <cell r="I2296" t="str">
            <v/>
          </cell>
        </row>
        <row r="2297">
          <cell r="A2297" t="str">
            <v>34725XXX</v>
          </cell>
          <cell r="B2297" t="str">
            <v>AX</v>
          </cell>
          <cell r="C2297" t="str">
            <v>Axor Citterio M</v>
          </cell>
          <cell r="D2297" t="str">
            <v>Thermostatic mixer for concealed installation with shut-off/ diverter valve</v>
          </cell>
          <cell r="E2297" t="str">
            <v>Special Finishes</v>
          </cell>
          <cell r="F2297">
            <v>979.1</v>
          </cell>
          <cell r="G2297" t="str">
            <v/>
          </cell>
          <cell r="H2297">
            <v>5.13</v>
          </cell>
          <cell r="I2297" t="str">
            <v/>
          </cell>
        </row>
        <row r="2298">
          <cell r="A2298">
            <v>34820000</v>
          </cell>
          <cell r="B2298" t="str">
            <v>AX</v>
          </cell>
          <cell r="C2298" t="str">
            <v>Axor Citterio M</v>
          </cell>
          <cell r="D2298" t="str">
            <v>2-hole single lever kitchen mixer</v>
          </cell>
          <cell r="E2298" t="str">
            <v>chrome</v>
          </cell>
          <cell r="F2298">
            <v>393.5</v>
          </cell>
          <cell r="G2298" t="str">
            <v/>
          </cell>
          <cell r="H2298" t="str">
            <v>15.6</v>
          </cell>
          <cell r="I2298" t="str">
            <v/>
          </cell>
        </row>
        <row r="2299">
          <cell r="A2299" t="str">
            <v>34820XXX</v>
          </cell>
          <cell r="B2299" t="str">
            <v>AX</v>
          </cell>
          <cell r="C2299" t="str">
            <v>Axor Citterio M</v>
          </cell>
          <cell r="D2299" t="str">
            <v>2-hole single lever kitchen mixer</v>
          </cell>
          <cell r="E2299" t="str">
            <v>Special Finishes</v>
          </cell>
          <cell r="F2299">
            <v>590.30000000000007</v>
          </cell>
          <cell r="G2299" t="str">
            <v/>
          </cell>
          <cell r="H2299">
            <v>15.6</v>
          </cell>
          <cell r="I2299" t="str">
            <v/>
          </cell>
        </row>
        <row r="2300">
          <cell r="A2300">
            <v>34820800</v>
          </cell>
          <cell r="B2300" t="str">
            <v>AX</v>
          </cell>
          <cell r="C2300" t="str">
            <v>Axor Citterio M</v>
          </cell>
          <cell r="D2300" t="str">
            <v>2-hole single lever kitchen mixer</v>
          </cell>
          <cell r="E2300" t="str">
            <v>Stainless Steel Optic</v>
          </cell>
          <cell r="F2300">
            <v>522.5</v>
          </cell>
          <cell r="G2300" t="str">
            <v/>
          </cell>
          <cell r="H2300" t="str">
            <v>15.6</v>
          </cell>
          <cell r="I2300" t="str">
            <v/>
          </cell>
        </row>
        <row r="2301">
          <cell r="A2301">
            <v>34822000</v>
          </cell>
          <cell r="B2301" t="str">
            <v>AX</v>
          </cell>
          <cell r="C2301" t="str">
            <v>Axor Citterio M</v>
          </cell>
          <cell r="D2301" t="str">
            <v>2-hole single lever kitchen mixer with pull-out spray</v>
          </cell>
          <cell r="E2301" t="str">
            <v>chrome</v>
          </cell>
          <cell r="F2301">
            <v>457.40000000000003</v>
          </cell>
          <cell r="G2301" t="str">
            <v/>
          </cell>
          <cell r="H2301" t="str">
            <v>15.6</v>
          </cell>
          <cell r="I2301" t="str">
            <v/>
          </cell>
        </row>
        <row r="2302">
          <cell r="A2302" t="str">
            <v>34822XXX</v>
          </cell>
          <cell r="B2302" t="str">
            <v>AX</v>
          </cell>
          <cell r="C2302" t="str">
            <v>Axor Citterio M</v>
          </cell>
          <cell r="D2302" t="str">
            <v>2-hole single lever kitchen mixer with pull-out spray</v>
          </cell>
          <cell r="E2302" t="str">
            <v>Special Finishes</v>
          </cell>
          <cell r="F2302">
            <v>686.1</v>
          </cell>
          <cell r="G2302" t="str">
            <v/>
          </cell>
          <cell r="H2302">
            <v>15.6</v>
          </cell>
          <cell r="I2302" t="str">
            <v/>
          </cell>
        </row>
        <row r="2303">
          <cell r="A2303">
            <v>34822800</v>
          </cell>
          <cell r="B2303" t="str">
            <v>AX</v>
          </cell>
          <cell r="C2303" t="str">
            <v>Axor Citterio M</v>
          </cell>
          <cell r="D2303" t="str">
            <v>2-hole single lever kitchen mixer with pull-out spray</v>
          </cell>
          <cell r="E2303" t="str">
            <v>Stainless Steel Optic</v>
          </cell>
          <cell r="F2303">
            <v>619</v>
          </cell>
          <cell r="G2303" t="str">
            <v/>
          </cell>
          <cell r="H2303" t="str">
            <v>15.6</v>
          </cell>
          <cell r="I2303" t="str">
            <v/>
          </cell>
        </row>
        <row r="2304">
          <cell r="A2304">
            <v>34920000</v>
          </cell>
          <cell r="B2304" t="str">
            <v>AX</v>
          </cell>
          <cell r="C2304" t="str">
            <v>Axor Citterio M</v>
          </cell>
          <cell r="D2304" t="str">
            <v>Trio/ Quattro shut-off/ diverter valve for concealed installation</v>
          </cell>
          <cell r="E2304" t="str">
            <v>chrome</v>
          </cell>
          <cell r="F2304">
            <v>113.69999999999999</v>
          </cell>
          <cell r="G2304" t="str">
            <v/>
          </cell>
          <cell r="H2304" t="str">
            <v>5.14</v>
          </cell>
          <cell r="I2304" t="str">
            <v/>
          </cell>
        </row>
        <row r="2305">
          <cell r="A2305" t="str">
            <v>34920XXX</v>
          </cell>
          <cell r="B2305" t="str">
            <v>AX</v>
          </cell>
          <cell r="C2305" t="str">
            <v>Axor Citterio M</v>
          </cell>
          <cell r="D2305" t="str">
            <v>Trio/ Quattro shut-off/ diverter valve for concealed installation</v>
          </cell>
          <cell r="E2305" t="str">
            <v>Special Finishes</v>
          </cell>
          <cell r="F2305">
            <v>170.6</v>
          </cell>
          <cell r="G2305" t="str">
            <v/>
          </cell>
          <cell r="H2305">
            <v>5.14</v>
          </cell>
          <cell r="I2305" t="str">
            <v/>
          </cell>
        </row>
        <row r="2306">
          <cell r="A2306">
            <v>34960000</v>
          </cell>
          <cell r="B2306" t="str">
            <v>AX</v>
          </cell>
          <cell r="C2306" t="str">
            <v>Axor Citterio M</v>
          </cell>
          <cell r="D2306" t="str">
            <v>Shut-off valve for concealed installation with lever handle</v>
          </cell>
          <cell r="E2306" t="str">
            <v>chrome</v>
          </cell>
          <cell r="F2306">
            <v>100.39999999999999</v>
          </cell>
          <cell r="G2306" t="str">
            <v/>
          </cell>
          <cell r="H2306" t="str">
            <v>5.14</v>
          </cell>
          <cell r="I2306" t="str">
            <v/>
          </cell>
        </row>
        <row r="2307">
          <cell r="A2307" t="str">
            <v>34960XXX</v>
          </cell>
          <cell r="B2307" t="str">
            <v>AX</v>
          </cell>
          <cell r="C2307" t="str">
            <v>Axor Citterio M</v>
          </cell>
          <cell r="D2307" t="str">
            <v>Shut-off valve for concealed installation with lever handle</v>
          </cell>
          <cell r="E2307" t="str">
            <v>Special Finishes</v>
          </cell>
          <cell r="F2307">
            <v>150.6</v>
          </cell>
          <cell r="G2307" t="str">
            <v/>
          </cell>
          <cell r="H2307">
            <v>5.14</v>
          </cell>
          <cell r="I2307" t="str">
            <v/>
          </cell>
        </row>
        <row r="2308">
          <cell r="A2308">
            <v>34980000</v>
          </cell>
          <cell r="B2308" t="str">
            <v>AX</v>
          </cell>
          <cell r="C2308" t="str">
            <v>Axor Citterio M</v>
          </cell>
          <cell r="D2308" t="str">
            <v>Shut-off valve for concealed installation with star handle</v>
          </cell>
          <cell r="E2308" t="str">
            <v>chrome</v>
          </cell>
          <cell r="F2308">
            <v>97</v>
          </cell>
          <cell r="G2308" t="str">
            <v/>
          </cell>
          <cell r="H2308" t="str">
            <v>5.14</v>
          </cell>
          <cell r="I2308" t="str">
            <v/>
          </cell>
        </row>
        <row r="2309">
          <cell r="A2309" t="str">
            <v>34980XXX</v>
          </cell>
          <cell r="B2309" t="str">
            <v>AX</v>
          </cell>
          <cell r="C2309" t="str">
            <v>Axor Citterio M</v>
          </cell>
          <cell r="D2309" t="str">
            <v>Shut-off valve for concealed installation with star handle</v>
          </cell>
          <cell r="E2309" t="str">
            <v>Special Finishes</v>
          </cell>
          <cell r="F2309">
            <v>145.5</v>
          </cell>
          <cell r="G2309" t="str">
            <v/>
          </cell>
          <cell r="H2309">
            <v>5.14</v>
          </cell>
          <cell r="I2309" t="str">
            <v/>
          </cell>
        </row>
        <row r="2310">
          <cell r="A2310">
            <v>35274000</v>
          </cell>
          <cell r="B2310" t="str">
            <v>AX</v>
          </cell>
          <cell r="C2310" t="str">
            <v>AXOR ShowerSolutions</v>
          </cell>
          <cell r="D2310" t="str">
            <v>Overhead shower 460 / 300 1jet with shower arm and softcube escutcheons</v>
          </cell>
          <cell r="E2310" t="str">
            <v>chrome</v>
          </cell>
          <cell r="F2310">
            <v>1800</v>
          </cell>
          <cell r="I2310" t="str">
            <v>Available from July 2017</v>
          </cell>
        </row>
        <row r="2311">
          <cell r="A2311" t="str">
            <v>35274XXX</v>
          </cell>
          <cell r="B2311" t="str">
            <v>AX</v>
          </cell>
          <cell r="C2311" t="str">
            <v>AXOR ShowerSolutions</v>
          </cell>
          <cell r="D2311" t="str">
            <v>Overhead shower 460 / 300 1jet with shower arm and softcube escutcheons</v>
          </cell>
          <cell r="E2311" t="str">
            <v>Special Finishes</v>
          </cell>
          <cell r="F2311">
            <v>2700</v>
          </cell>
          <cell r="I2311" t="str">
            <v>Available from July 2017</v>
          </cell>
        </row>
        <row r="2312">
          <cell r="A2312">
            <v>35275000</v>
          </cell>
          <cell r="B2312" t="str">
            <v>AX</v>
          </cell>
          <cell r="C2312" t="str">
            <v>AXOR ShowerSolutions</v>
          </cell>
          <cell r="D2312" t="str">
            <v>Overhead shower 460 / 300 2jet with shower arm and softcube escutcheons</v>
          </cell>
          <cell r="E2312" t="str">
            <v>chrome</v>
          </cell>
          <cell r="F2312">
            <v>2200</v>
          </cell>
          <cell r="I2312" t="str">
            <v>Available from July 2017</v>
          </cell>
        </row>
        <row r="2313">
          <cell r="A2313" t="str">
            <v>35275XXX</v>
          </cell>
          <cell r="B2313" t="str">
            <v>AX</v>
          </cell>
          <cell r="C2313" t="str">
            <v>AXOR ShowerSolutions</v>
          </cell>
          <cell r="D2313" t="str">
            <v>Overhead shower 460 / 300 2jet with shower arm and softcube escutcheons</v>
          </cell>
          <cell r="E2313" t="str">
            <v>Special Finishes</v>
          </cell>
          <cell r="F2313">
            <v>3300</v>
          </cell>
          <cell r="I2313" t="str">
            <v>Available from July 2017</v>
          </cell>
        </row>
        <row r="2314">
          <cell r="A2314">
            <v>35276000</v>
          </cell>
          <cell r="B2314" t="str">
            <v>AX</v>
          </cell>
          <cell r="C2314" t="str">
            <v>AXOR ShowerSolutions</v>
          </cell>
          <cell r="D2314" t="str">
            <v>Overhead shower 460 / 300 3jet with shower arm and softcube escutcheons</v>
          </cell>
          <cell r="E2314" t="str">
            <v>chrome</v>
          </cell>
          <cell r="F2314">
            <v>2400</v>
          </cell>
          <cell r="I2314" t="str">
            <v>Available from July 2017</v>
          </cell>
        </row>
        <row r="2315">
          <cell r="A2315" t="str">
            <v>35276XXX</v>
          </cell>
          <cell r="B2315" t="str">
            <v>AX</v>
          </cell>
          <cell r="C2315" t="str">
            <v>AXOR ShowerSolutions</v>
          </cell>
          <cell r="D2315" t="str">
            <v>Overhead shower 460 / 300 3jet with shower arm and softcube escutcheons</v>
          </cell>
          <cell r="E2315" t="str">
            <v>Special Finishes</v>
          </cell>
          <cell r="F2315">
            <v>3600</v>
          </cell>
          <cell r="I2315" t="str">
            <v>Available from July 2017</v>
          </cell>
        </row>
        <row r="2316">
          <cell r="A2316">
            <v>35277000</v>
          </cell>
          <cell r="B2316" t="str">
            <v>AX</v>
          </cell>
          <cell r="C2316" t="str">
            <v>AXOR ShowerSolutions</v>
          </cell>
          <cell r="D2316" t="str">
            <v>Overhead shower 460 / 300 1jet with ceiling connector</v>
          </cell>
          <cell r="E2316" t="str">
            <v>chrome</v>
          </cell>
          <cell r="F2316">
            <v>1700</v>
          </cell>
          <cell r="I2316" t="str">
            <v>Available from July 2017</v>
          </cell>
        </row>
        <row r="2317">
          <cell r="A2317" t="str">
            <v>35277XXX</v>
          </cell>
          <cell r="B2317" t="str">
            <v>AX</v>
          </cell>
          <cell r="C2317" t="str">
            <v>AXOR ShowerSolutions</v>
          </cell>
          <cell r="D2317" t="str">
            <v>Overhead shower 460 / 300 1jet with ceiling connector</v>
          </cell>
          <cell r="E2317" t="str">
            <v>Special Finishes</v>
          </cell>
          <cell r="F2317">
            <v>2550</v>
          </cell>
          <cell r="I2317" t="str">
            <v>Available from July 2017</v>
          </cell>
        </row>
        <row r="2318">
          <cell r="A2318">
            <v>35278000</v>
          </cell>
          <cell r="B2318" t="str">
            <v>AX</v>
          </cell>
          <cell r="C2318" t="str">
            <v>AXOR ShowerSolutions</v>
          </cell>
          <cell r="D2318" t="str">
            <v>Overhead shower 460 / 300 1jet with shower arm and square escutcheons</v>
          </cell>
          <cell r="E2318" t="str">
            <v>chrome</v>
          </cell>
          <cell r="F2318">
            <v>1800</v>
          </cell>
          <cell r="I2318" t="str">
            <v>Available from July 2017</v>
          </cell>
        </row>
        <row r="2319">
          <cell r="A2319">
            <v>35279000</v>
          </cell>
          <cell r="B2319" t="str">
            <v>AX</v>
          </cell>
          <cell r="C2319" t="str">
            <v>AXOR ShowerSolutions</v>
          </cell>
          <cell r="D2319" t="str">
            <v>Overhead shower 460 / 300 2jet with ceiling connector</v>
          </cell>
          <cell r="E2319" t="str">
            <v>chrome</v>
          </cell>
          <cell r="F2319">
            <v>2100</v>
          </cell>
          <cell r="I2319" t="str">
            <v>Available from July 2017</v>
          </cell>
        </row>
        <row r="2320">
          <cell r="A2320" t="str">
            <v>35279XXX</v>
          </cell>
          <cell r="B2320" t="str">
            <v>AX</v>
          </cell>
          <cell r="C2320" t="str">
            <v>AXOR ShowerSolutions</v>
          </cell>
          <cell r="D2320" t="str">
            <v>Overhead shower 460 / 300 2jet with ceiling connector</v>
          </cell>
          <cell r="E2320" t="str">
            <v>Special Finishes</v>
          </cell>
          <cell r="F2320">
            <v>3150</v>
          </cell>
          <cell r="I2320" t="str">
            <v>Available from July 2017</v>
          </cell>
        </row>
        <row r="2321">
          <cell r="A2321">
            <v>35280000</v>
          </cell>
          <cell r="B2321" t="str">
            <v>AX</v>
          </cell>
          <cell r="C2321" t="str">
            <v>AXOR ShowerSolutions</v>
          </cell>
          <cell r="D2321" t="str">
            <v>Overhead shower 460 / 300 2jet with shower arm and square escutcheons</v>
          </cell>
          <cell r="E2321" t="str">
            <v>chrome</v>
          </cell>
          <cell r="F2321">
            <v>2200</v>
          </cell>
          <cell r="I2321" t="str">
            <v>Available from July 2017</v>
          </cell>
        </row>
        <row r="2322">
          <cell r="A2322" t="str">
            <v>35280XXX</v>
          </cell>
          <cell r="B2322" t="str">
            <v>AX</v>
          </cell>
          <cell r="C2322" t="str">
            <v>AXOR ShowerSolutions</v>
          </cell>
          <cell r="D2322" t="str">
            <v>Overhead shower 460 / 300 2jet with shower arm and square escutcheons</v>
          </cell>
          <cell r="E2322" t="str">
            <v>Special Finishes</v>
          </cell>
          <cell r="F2322">
            <v>3300</v>
          </cell>
          <cell r="I2322" t="str">
            <v>Available from July 2017</v>
          </cell>
        </row>
        <row r="2323">
          <cell r="A2323">
            <v>35281000</v>
          </cell>
          <cell r="B2323" t="str">
            <v>AX</v>
          </cell>
          <cell r="C2323" t="str">
            <v>AXOR ShowerSolutions</v>
          </cell>
          <cell r="D2323" t="str">
            <v>Overhead shower 460 / 300 3jet with ceiling connector</v>
          </cell>
          <cell r="E2323" t="str">
            <v>chrome</v>
          </cell>
          <cell r="F2323">
            <v>2300</v>
          </cell>
          <cell r="I2323" t="str">
            <v>Available from July 2017</v>
          </cell>
        </row>
        <row r="2324">
          <cell r="A2324" t="str">
            <v>35281XXX</v>
          </cell>
          <cell r="B2324" t="str">
            <v>AX</v>
          </cell>
          <cell r="C2324" t="str">
            <v>AXOR ShowerSolutions</v>
          </cell>
          <cell r="D2324" t="str">
            <v>Overhead shower 460 / 300 3jet with ceiling connector</v>
          </cell>
          <cell r="E2324" t="str">
            <v>Special Finishes</v>
          </cell>
          <cell r="F2324">
            <v>3450</v>
          </cell>
          <cell r="I2324" t="str">
            <v>Available from July 2017</v>
          </cell>
        </row>
        <row r="2325">
          <cell r="A2325">
            <v>35282000</v>
          </cell>
          <cell r="B2325" t="str">
            <v>AX</v>
          </cell>
          <cell r="C2325" t="str">
            <v>AXOR ShowerSolutions</v>
          </cell>
          <cell r="D2325" t="str">
            <v>Overhead shower 460 / 300 3jet with shower arm and square escutcheons</v>
          </cell>
          <cell r="E2325" t="str">
            <v>chrome</v>
          </cell>
          <cell r="F2325">
            <v>2400</v>
          </cell>
          <cell r="I2325" t="str">
            <v>Available from July 2017</v>
          </cell>
        </row>
        <row r="2326">
          <cell r="A2326" t="str">
            <v>35282XXX</v>
          </cell>
          <cell r="B2326" t="str">
            <v>AX</v>
          </cell>
          <cell r="C2326" t="str">
            <v>AXOR ShowerSolutions</v>
          </cell>
          <cell r="D2326" t="str">
            <v>Overhead shower 460 / 300 3jet with shower arm and square escutcheons</v>
          </cell>
          <cell r="E2326" t="str">
            <v>Special Finishes</v>
          </cell>
          <cell r="F2326">
            <v>3600</v>
          </cell>
          <cell r="I2326" t="str">
            <v>Available from July 2017</v>
          </cell>
        </row>
        <row r="2327">
          <cell r="A2327">
            <v>35283000</v>
          </cell>
          <cell r="B2327" t="str">
            <v>AX</v>
          </cell>
          <cell r="C2327" t="str">
            <v>AXOR ShowerSolutions</v>
          </cell>
          <cell r="D2327" t="str">
            <v>Overhead shower 250 / 580 3jet</v>
          </cell>
          <cell r="E2327" t="str">
            <v>chrome</v>
          </cell>
          <cell r="F2327">
            <v>2800</v>
          </cell>
          <cell r="I2327" t="str">
            <v>Available from July 2017</v>
          </cell>
        </row>
        <row r="2328">
          <cell r="A2328" t="str">
            <v>35283XXX</v>
          </cell>
          <cell r="B2328" t="str">
            <v>AX</v>
          </cell>
          <cell r="C2328" t="str">
            <v>AXOR ShowerSolutions</v>
          </cell>
          <cell r="D2328" t="str">
            <v>Overhead shower 250 / 580 3jet</v>
          </cell>
          <cell r="E2328" t="str">
            <v>Special Finishes</v>
          </cell>
          <cell r="F2328">
            <v>4200</v>
          </cell>
          <cell r="I2328" t="str">
            <v>Available from July 2017</v>
          </cell>
        </row>
        <row r="2329">
          <cell r="A2329">
            <v>35288000</v>
          </cell>
          <cell r="B2329" t="str">
            <v>AX</v>
          </cell>
          <cell r="C2329" t="str">
            <v>AXOR ShowerSolutions</v>
          </cell>
          <cell r="D2329" t="str">
            <v>Enlargement tube ceiling 230 mm</v>
          </cell>
          <cell r="E2329" t="str">
            <v>chrome</v>
          </cell>
          <cell r="F2329">
            <v>440</v>
          </cell>
          <cell r="I2329" t="str">
            <v>Available from July 2017</v>
          </cell>
        </row>
        <row r="2330">
          <cell r="A2330">
            <v>36100000</v>
          </cell>
          <cell r="B2330" t="str">
            <v>AX</v>
          </cell>
          <cell r="C2330" t="str">
            <v>AXOR ShowerSolutions</v>
          </cell>
          <cell r="D2330" t="str">
            <v>Single lever basin mixer 125 with pop-up waste set</v>
          </cell>
          <cell r="E2330" t="str">
            <v>chrome</v>
          </cell>
          <cell r="F2330">
            <v>435.70000000000005</v>
          </cell>
          <cell r="G2330" t="str">
            <v/>
          </cell>
          <cell r="H2330" t="str">
            <v>4.2</v>
          </cell>
          <cell r="I2330" t="str">
            <v/>
          </cell>
        </row>
        <row r="2331">
          <cell r="A2331" t="str">
            <v>36100XXX</v>
          </cell>
          <cell r="B2331" t="str">
            <v>AX</v>
          </cell>
          <cell r="C2331" t="str">
            <v>AXOR ShowerSolutions</v>
          </cell>
          <cell r="D2331" t="str">
            <v>Single lever basin mixer 125 with pop-up waste set</v>
          </cell>
          <cell r="E2331" t="str">
            <v>Special Finishes</v>
          </cell>
          <cell r="F2331">
            <v>653.6</v>
          </cell>
          <cell r="G2331" t="str">
            <v/>
          </cell>
          <cell r="H2331">
            <v>4.2</v>
          </cell>
          <cell r="I2331" t="str">
            <v/>
          </cell>
        </row>
        <row r="2332">
          <cell r="A2332">
            <v>36101000</v>
          </cell>
          <cell r="B2332" t="str">
            <v>AX</v>
          </cell>
          <cell r="C2332" t="str">
            <v>AXOR ShowerSolutions</v>
          </cell>
          <cell r="D2332" t="str">
            <v>Single lever basin Mixer 125, without pull-rod</v>
          </cell>
          <cell r="E2332" t="str">
            <v>chrome</v>
          </cell>
          <cell r="F2332">
            <v>435.70000000000005</v>
          </cell>
          <cell r="G2332" t="str">
            <v/>
          </cell>
          <cell r="H2332" t="str">
            <v>4.2</v>
          </cell>
          <cell r="I2332" t="str">
            <v/>
          </cell>
        </row>
        <row r="2333">
          <cell r="A2333" t="str">
            <v>36101XXX</v>
          </cell>
          <cell r="B2333" t="str">
            <v>AX</v>
          </cell>
          <cell r="C2333" t="str">
            <v>AXOR ShowerSolutions</v>
          </cell>
          <cell r="D2333" t="str">
            <v>Single lever basin Mixer 125, without pull-rod</v>
          </cell>
          <cell r="E2333" t="str">
            <v>Special Finishes</v>
          </cell>
          <cell r="F2333">
            <v>653.6</v>
          </cell>
          <cell r="G2333" t="str">
            <v/>
          </cell>
          <cell r="H2333">
            <v>4.2</v>
          </cell>
          <cell r="I2333" t="str">
            <v/>
          </cell>
        </row>
        <row r="2334">
          <cell r="A2334">
            <v>36102000</v>
          </cell>
          <cell r="B2334" t="str">
            <v>AX</v>
          </cell>
          <cell r="C2334" t="str">
            <v>AXOR ShowerSolutions</v>
          </cell>
          <cell r="D2334" t="str">
            <v>Single lever basin mixer 90 without pull-rod for hand washbasins</v>
          </cell>
          <cell r="E2334" t="str">
            <v>chrome</v>
          </cell>
          <cell r="F2334">
            <v>418.9</v>
          </cell>
          <cell r="G2334" t="str">
            <v/>
          </cell>
          <cell r="H2334" t="str">
            <v>4.2</v>
          </cell>
          <cell r="I2334" t="str">
            <v/>
          </cell>
        </row>
        <row r="2335">
          <cell r="A2335" t="str">
            <v>36102XXX</v>
          </cell>
          <cell r="B2335" t="str">
            <v>AX</v>
          </cell>
          <cell r="C2335" t="str">
            <v>AXOR ShowerSolutions</v>
          </cell>
          <cell r="D2335" t="str">
            <v>Single lever basin mixer 90 without pull-rod for hand washbasins</v>
          </cell>
          <cell r="E2335" t="str">
            <v>Special Finishes</v>
          </cell>
          <cell r="F2335">
            <v>628.4</v>
          </cell>
          <cell r="G2335" t="str">
            <v/>
          </cell>
          <cell r="H2335">
            <v>4.2</v>
          </cell>
          <cell r="I2335" t="str">
            <v/>
          </cell>
        </row>
        <row r="2336">
          <cell r="A2336">
            <v>36103000</v>
          </cell>
          <cell r="B2336" t="str">
            <v>AX</v>
          </cell>
          <cell r="C2336" t="str">
            <v>AXOR ShowerSolutions</v>
          </cell>
          <cell r="D2336" t="str">
            <v>Single lever basin mixer 190 without pull-rod for washbowls</v>
          </cell>
          <cell r="E2336" t="str">
            <v>chrome</v>
          </cell>
          <cell r="F2336">
            <v>549.1</v>
          </cell>
          <cell r="G2336" t="str">
            <v/>
          </cell>
          <cell r="H2336" t="str">
            <v>4.2</v>
          </cell>
          <cell r="I2336" t="str">
            <v/>
          </cell>
        </row>
        <row r="2337">
          <cell r="A2337" t="str">
            <v>36103XXX</v>
          </cell>
          <cell r="B2337" t="str">
            <v>AX</v>
          </cell>
          <cell r="C2337" t="str">
            <v>AXOR ShowerSolutions</v>
          </cell>
          <cell r="D2337" t="str">
            <v>Single lever basin mixer 190 without pull-rod for washbowls</v>
          </cell>
          <cell r="E2337" t="str">
            <v>Special Finishes</v>
          </cell>
          <cell r="F2337">
            <v>823.7</v>
          </cell>
          <cell r="G2337" t="str">
            <v/>
          </cell>
          <cell r="H2337">
            <v>4.2</v>
          </cell>
          <cell r="I2337" t="str">
            <v/>
          </cell>
        </row>
        <row r="2338">
          <cell r="A2338">
            <v>36104000</v>
          </cell>
          <cell r="B2338" t="str">
            <v>AX</v>
          </cell>
          <cell r="C2338" t="str">
            <v>AXOR ShowerSolutions</v>
          </cell>
          <cell r="D2338" t="str">
            <v>Single lever basin mixer 250 without pull-rod for washbowls</v>
          </cell>
          <cell r="E2338" t="str">
            <v>chrome</v>
          </cell>
          <cell r="F2338">
            <v>631.79999999999995</v>
          </cell>
          <cell r="G2338" t="str">
            <v/>
          </cell>
          <cell r="H2338" t="str">
            <v>4.3</v>
          </cell>
          <cell r="I2338" t="str">
            <v/>
          </cell>
        </row>
        <row r="2339">
          <cell r="A2339" t="str">
            <v>36104XXX</v>
          </cell>
          <cell r="B2339" t="str">
            <v>AX</v>
          </cell>
          <cell r="C2339" t="str">
            <v>AXOR ShowerSolutions</v>
          </cell>
          <cell r="D2339" t="str">
            <v>Single lever basin mixer 250 without pull-rod for washbowls</v>
          </cell>
          <cell r="E2339" t="str">
            <v>Special Finishes</v>
          </cell>
          <cell r="F2339">
            <v>947.7</v>
          </cell>
          <cell r="G2339" t="str">
            <v/>
          </cell>
          <cell r="H2339">
            <v>4.3</v>
          </cell>
          <cell r="I2339" t="str">
            <v/>
          </cell>
        </row>
        <row r="2340">
          <cell r="A2340">
            <v>36105000</v>
          </cell>
          <cell r="B2340" t="str">
            <v>AX</v>
          </cell>
          <cell r="C2340" t="str">
            <v>AXOR ShowerSolutions</v>
          </cell>
          <cell r="D2340" t="str">
            <v>Pillar tap without waste set</v>
          </cell>
          <cell r="E2340" t="str">
            <v>chrome</v>
          </cell>
          <cell r="F2340">
            <v>331.20000000000005</v>
          </cell>
          <cell r="G2340" t="str">
            <v/>
          </cell>
          <cell r="H2340" t="str">
            <v>4.3</v>
          </cell>
          <cell r="I2340" t="str">
            <v/>
          </cell>
        </row>
        <row r="2341">
          <cell r="A2341" t="str">
            <v>36105XXX</v>
          </cell>
          <cell r="B2341" t="str">
            <v>AX</v>
          </cell>
          <cell r="C2341" t="str">
            <v>AXOR ShowerSolutions</v>
          </cell>
          <cell r="D2341" t="str">
            <v>Pillar tap without waste set</v>
          </cell>
          <cell r="E2341" t="str">
            <v>Special Finishes</v>
          </cell>
          <cell r="F2341">
            <v>496.8</v>
          </cell>
          <cell r="G2341" t="str">
            <v/>
          </cell>
          <cell r="H2341">
            <v>4.3</v>
          </cell>
          <cell r="I2341" t="str">
            <v/>
          </cell>
        </row>
        <row r="2342">
          <cell r="A2342">
            <v>36106000</v>
          </cell>
          <cell r="B2342" t="str">
            <v>AX</v>
          </cell>
          <cell r="C2342" t="str">
            <v>AXOR ShowerSolutions</v>
          </cell>
          <cell r="D2342" t="str">
            <v>Single lever basin mixer for concealed installation with escutcheons wall-mounted</v>
          </cell>
          <cell r="E2342" t="str">
            <v>chrome</v>
          </cell>
          <cell r="F2342">
            <v>557.70000000000005</v>
          </cell>
          <cell r="G2342" t="str">
            <v/>
          </cell>
          <cell r="H2342" t="str">
            <v>4.4</v>
          </cell>
          <cell r="I2342" t="str">
            <v/>
          </cell>
        </row>
        <row r="2343">
          <cell r="A2343" t="str">
            <v>36106XXX</v>
          </cell>
          <cell r="B2343" t="str">
            <v>AX</v>
          </cell>
          <cell r="C2343" t="str">
            <v>AXOR ShowerSolutions</v>
          </cell>
          <cell r="D2343" t="str">
            <v>Single lever basin mixer for concealed installation with escutcheons wall-mounted</v>
          </cell>
          <cell r="E2343" t="str">
            <v>Special Finishes</v>
          </cell>
          <cell r="F2343">
            <v>836.6</v>
          </cell>
          <cell r="G2343" t="str">
            <v/>
          </cell>
          <cell r="H2343">
            <v>4.4000000000000004</v>
          </cell>
          <cell r="I2343" t="str">
            <v/>
          </cell>
        </row>
        <row r="2344">
          <cell r="A2344">
            <v>36107000</v>
          </cell>
          <cell r="B2344" t="str">
            <v>AX</v>
          </cell>
          <cell r="C2344" t="str">
            <v>AXOR ShowerSolutions</v>
          </cell>
          <cell r="D2344" t="str">
            <v>3-hole basin mixer for concealed installation with escutcheons wall-mounted</v>
          </cell>
          <cell r="E2344" t="str">
            <v>chrome</v>
          </cell>
          <cell r="F2344">
            <v>509.90000000000003</v>
          </cell>
          <cell r="G2344" t="str">
            <v/>
          </cell>
          <cell r="H2344" t="str">
            <v>4.5</v>
          </cell>
          <cell r="I2344" t="str">
            <v/>
          </cell>
        </row>
        <row r="2345">
          <cell r="A2345" t="str">
            <v>36107XXX</v>
          </cell>
          <cell r="B2345" t="str">
            <v>AX</v>
          </cell>
          <cell r="C2345" t="str">
            <v>AXOR ShowerSolutions</v>
          </cell>
          <cell r="D2345" t="str">
            <v>3-hole basin mixer for concealed installation with escutcheons wall-mounted</v>
          </cell>
          <cell r="E2345" t="str">
            <v>Special Finishes</v>
          </cell>
          <cell r="F2345">
            <v>764.9</v>
          </cell>
          <cell r="G2345" t="str">
            <v/>
          </cell>
          <cell r="H2345">
            <v>4.5</v>
          </cell>
          <cell r="I2345" t="str">
            <v/>
          </cell>
        </row>
        <row r="2346">
          <cell r="A2346">
            <v>36108000</v>
          </cell>
          <cell r="B2346" t="str">
            <v>AX</v>
          </cell>
          <cell r="C2346" t="str">
            <v>AXOR ShowerSolutions</v>
          </cell>
          <cell r="D2346" t="str">
            <v>3-hole basin mixer with 170 pop-up waste set and escutcheons</v>
          </cell>
          <cell r="E2346" t="str">
            <v>chrome</v>
          </cell>
          <cell r="F2346">
            <v>638.20000000000005</v>
          </cell>
          <cell r="G2346" t="str">
            <v/>
          </cell>
          <cell r="H2346" t="str">
            <v>4.5</v>
          </cell>
          <cell r="I2346" t="str">
            <v/>
          </cell>
        </row>
        <row r="2347">
          <cell r="A2347" t="str">
            <v>36108XXX</v>
          </cell>
          <cell r="B2347" t="str">
            <v>AX</v>
          </cell>
          <cell r="C2347" t="str">
            <v>AXOR ShowerSolutions</v>
          </cell>
          <cell r="D2347" t="str">
            <v>3-hole basin mixer with 170 pop-up waste set and escutcheons</v>
          </cell>
          <cell r="E2347" t="str">
            <v>Special Finishes</v>
          </cell>
          <cell r="F2347">
            <v>957.3</v>
          </cell>
          <cell r="G2347" t="str">
            <v/>
          </cell>
          <cell r="H2347">
            <v>4.5</v>
          </cell>
          <cell r="I2347" t="str">
            <v/>
          </cell>
        </row>
        <row r="2348">
          <cell r="A2348">
            <v>36110000</v>
          </cell>
          <cell r="B2348" t="str">
            <v>AX</v>
          </cell>
          <cell r="C2348" t="str">
            <v>AXOR ShowerSolutions</v>
          </cell>
          <cell r="D2348" t="str">
            <v>Single lever basin mixer 125 with lever handle with pop-up waste set</v>
          </cell>
          <cell r="E2348" t="str">
            <v>chrome</v>
          </cell>
          <cell r="F2348">
            <v>392.20000000000005</v>
          </cell>
          <cell r="G2348" t="str">
            <v/>
          </cell>
          <cell r="H2348" t="str">
            <v>4.2</v>
          </cell>
          <cell r="I2348" t="str">
            <v/>
          </cell>
        </row>
        <row r="2349">
          <cell r="A2349" t="str">
            <v>36110XXX</v>
          </cell>
          <cell r="B2349" t="str">
            <v>AX</v>
          </cell>
          <cell r="C2349" t="str">
            <v>AXOR ShowerSolutions</v>
          </cell>
          <cell r="D2349" t="str">
            <v>Single lever basin mixer 125 with lever handle with pop-up waste set</v>
          </cell>
          <cell r="E2349" t="str">
            <v>Special Finishes</v>
          </cell>
          <cell r="F2349">
            <v>588.29999999999995</v>
          </cell>
          <cell r="G2349" t="str">
            <v/>
          </cell>
          <cell r="H2349">
            <v>4.2</v>
          </cell>
          <cell r="I2349" t="str">
            <v/>
          </cell>
        </row>
        <row r="2350">
          <cell r="A2350">
            <v>36111000</v>
          </cell>
          <cell r="B2350" t="str">
            <v>AX</v>
          </cell>
          <cell r="C2350" t="str">
            <v>AXOR ShowerSolutions</v>
          </cell>
          <cell r="D2350" t="str">
            <v>Single lever basin mixer 125 with lever handle without pull-rod</v>
          </cell>
          <cell r="E2350" t="str">
            <v>chrome</v>
          </cell>
          <cell r="F2350">
            <v>392.20000000000005</v>
          </cell>
          <cell r="G2350" t="str">
            <v/>
          </cell>
          <cell r="H2350" t="str">
            <v>4.2</v>
          </cell>
          <cell r="I2350" t="str">
            <v/>
          </cell>
        </row>
        <row r="2351">
          <cell r="A2351" t="str">
            <v>36111XXX</v>
          </cell>
          <cell r="B2351" t="str">
            <v>AX</v>
          </cell>
          <cell r="C2351" t="str">
            <v>AXOR ShowerSolutions</v>
          </cell>
          <cell r="D2351" t="str">
            <v>Single lever basin mixer 125 with lever handle without pull-rod</v>
          </cell>
          <cell r="E2351" t="str">
            <v>Special Finishes</v>
          </cell>
          <cell r="F2351">
            <v>588.29999999999995</v>
          </cell>
          <cell r="G2351" t="str">
            <v/>
          </cell>
          <cell r="H2351">
            <v>4.2</v>
          </cell>
          <cell r="I2351" t="str">
            <v/>
          </cell>
        </row>
        <row r="2352">
          <cell r="A2352">
            <v>36112000</v>
          </cell>
          <cell r="B2352" t="str">
            <v>AX</v>
          </cell>
          <cell r="C2352" t="str">
            <v>AXOR ShowerSolutions</v>
          </cell>
          <cell r="D2352" t="str">
            <v xml:space="preserve">Single lever basin mixer 90 with lever handle without pull-rod for hand washbasins </v>
          </cell>
          <cell r="E2352" t="str">
            <v>chrome</v>
          </cell>
          <cell r="F2352">
            <v>392.20000000000005</v>
          </cell>
          <cell r="G2352" t="str">
            <v/>
          </cell>
          <cell r="H2352" t="str">
            <v>4.2</v>
          </cell>
          <cell r="I2352" t="str">
            <v/>
          </cell>
        </row>
        <row r="2353">
          <cell r="A2353" t="str">
            <v>36112XXX</v>
          </cell>
          <cell r="B2353" t="str">
            <v>AX</v>
          </cell>
          <cell r="C2353" t="str">
            <v>AXOR ShowerSolutions</v>
          </cell>
          <cell r="D2353" t="str">
            <v xml:space="preserve">Single lever basin mixer 90 with lever handle without pull-rod for hand washbasins </v>
          </cell>
          <cell r="E2353" t="str">
            <v>Special Finishes</v>
          </cell>
          <cell r="F2353">
            <v>588.29999999999995</v>
          </cell>
          <cell r="G2353" t="str">
            <v/>
          </cell>
          <cell r="H2353">
            <v>4.2</v>
          </cell>
          <cell r="I2353" t="str">
            <v/>
          </cell>
        </row>
        <row r="2354">
          <cell r="A2354">
            <v>36113000</v>
          </cell>
          <cell r="B2354" t="str">
            <v>AX</v>
          </cell>
          <cell r="C2354" t="str">
            <v>AXOR ShowerSolutions</v>
          </cell>
          <cell r="D2354" t="str">
            <v xml:space="preserve">Single lever basin mixer 250 with lever handle without pull-rod for washbowls </v>
          </cell>
          <cell r="E2354" t="str">
            <v>chrome</v>
          </cell>
          <cell r="F2354">
            <v>568.6</v>
          </cell>
          <cell r="G2354" t="str">
            <v/>
          </cell>
          <cell r="H2354" t="str">
            <v>4.3</v>
          </cell>
          <cell r="I2354" t="str">
            <v/>
          </cell>
        </row>
        <row r="2355">
          <cell r="A2355" t="str">
            <v>36113XXX</v>
          </cell>
          <cell r="B2355" t="str">
            <v>AX</v>
          </cell>
          <cell r="C2355" t="str">
            <v>AXOR ShowerSolutions</v>
          </cell>
          <cell r="D2355" t="str">
            <v xml:space="preserve">Single lever basin mixer 250 with lever handle without pull-rod for washbowls </v>
          </cell>
          <cell r="E2355" t="str">
            <v>Special Finishes</v>
          </cell>
          <cell r="F2355">
            <v>852.9</v>
          </cell>
          <cell r="G2355" t="str">
            <v/>
          </cell>
          <cell r="H2355">
            <v>4.3</v>
          </cell>
          <cell r="I2355" t="str">
            <v/>
          </cell>
        </row>
        <row r="2356">
          <cell r="A2356">
            <v>36114000</v>
          </cell>
          <cell r="B2356" t="str">
            <v>AX</v>
          </cell>
          <cell r="C2356" t="str">
            <v>AXOR ShowerSolutions</v>
          </cell>
          <cell r="D2356" t="str">
            <v>Single lever basin mixer for concealed installation with plate wall-mounted</v>
          </cell>
          <cell r="E2356" t="str">
            <v>chrome</v>
          </cell>
          <cell r="F2356">
            <v>658.2</v>
          </cell>
          <cell r="G2356" t="str">
            <v/>
          </cell>
          <cell r="H2356" t="str">
            <v>4.4</v>
          </cell>
          <cell r="I2356" t="str">
            <v/>
          </cell>
        </row>
        <row r="2357">
          <cell r="A2357" t="str">
            <v>36114XXX</v>
          </cell>
          <cell r="B2357" t="str">
            <v>AX</v>
          </cell>
          <cell r="C2357" t="str">
            <v>AXOR ShowerSolutions</v>
          </cell>
          <cell r="D2357" t="str">
            <v>Single lever basin mixer for concealed installation with plate wall-mounted</v>
          </cell>
          <cell r="E2357" t="str">
            <v>Special Finishes</v>
          </cell>
          <cell r="F2357">
            <v>987.3</v>
          </cell>
          <cell r="G2357" t="str">
            <v/>
          </cell>
          <cell r="H2357">
            <v>4.4000000000000004</v>
          </cell>
          <cell r="I2357" t="str">
            <v/>
          </cell>
        </row>
        <row r="2358">
          <cell r="A2358">
            <v>36115000</v>
          </cell>
          <cell r="B2358" t="str">
            <v>AX</v>
          </cell>
          <cell r="C2358" t="str">
            <v>AXOR ShowerSolutions</v>
          </cell>
          <cell r="D2358" t="str">
            <v>3-hole basin mixer for concealed installation with plate wall-mounted</v>
          </cell>
          <cell r="E2358" t="str">
            <v>chrome</v>
          </cell>
          <cell r="F2358">
            <v>642.5</v>
          </cell>
          <cell r="G2358" t="str">
            <v/>
          </cell>
          <cell r="H2358" t="str">
            <v>4.5</v>
          </cell>
          <cell r="I2358" t="str">
            <v/>
          </cell>
        </row>
        <row r="2359">
          <cell r="A2359" t="str">
            <v>36115XXX</v>
          </cell>
          <cell r="B2359" t="str">
            <v>AX</v>
          </cell>
          <cell r="C2359" t="str">
            <v>AXOR ShowerSolutions</v>
          </cell>
          <cell r="D2359" t="str">
            <v>3-hole basin mixer for concealed installation with plate wall-mounted</v>
          </cell>
          <cell r="E2359" t="str">
            <v>Special Finishes</v>
          </cell>
          <cell r="F2359">
            <v>963.80000000000007</v>
          </cell>
          <cell r="G2359" t="str">
            <v/>
          </cell>
          <cell r="H2359">
            <v>4.5</v>
          </cell>
          <cell r="I2359" t="str">
            <v/>
          </cell>
        </row>
        <row r="2360">
          <cell r="A2360">
            <v>36116000</v>
          </cell>
          <cell r="B2360" t="str">
            <v>AX</v>
          </cell>
          <cell r="C2360" t="str">
            <v>AXOR ShowerSolutions</v>
          </cell>
          <cell r="D2360" t="str">
            <v>3-hole basin mixer 170 with pop-up waste set and plate</v>
          </cell>
          <cell r="E2360" t="str">
            <v>chrome</v>
          </cell>
          <cell r="F2360">
            <v>765.9</v>
          </cell>
          <cell r="G2360" t="str">
            <v/>
          </cell>
          <cell r="H2360" t="str">
            <v>4.4</v>
          </cell>
          <cell r="I2360" t="str">
            <v/>
          </cell>
        </row>
        <row r="2361">
          <cell r="A2361" t="str">
            <v>36116XXX</v>
          </cell>
          <cell r="B2361" t="str">
            <v>AX</v>
          </cell>
          <cell r="C2361" t="str">
            <v>AXOR ShowerSolutions</v>
          </cell>
          <cell r="D2361" t="str">
            <v>3-hole basin mixer 170 with pop-up waste set and plate</v>
          </cell>
          <cell r="E2361" t="str">
            <v>Special Finishes</v>
          </cell>
          <cell r="F2361">
            <v>1148.8999999999999</v>
          </cell>
          <cell r="G2361" t="str">
            <v/>
          </cell>
          <cell r="H2361">
            <v>4.4000000000000004</v>
          </cell>
          <cell r="I2361" t="str">
            <v/>
          </cell>
        </row>
        <row r="2362">
          <cell r="A2362">
            <v>36120000</v>
          </cell>
          <cell r="B2362" t="str">
            <v>AX</v>
          </cell>
          <cell r="C2362" t="str">
            <v>AXOR ShowerSolutions</v>
          </cell>
          <cell r="D2362" t="str">
            <v>Single lever bidet mixer with pop-up waste set</v>
          </cell>
          <cell r="E2362" t="str">
            <v>chrome</v>
          </cell>
          <cell r="F2362">
            <v>435.70000000000005</v>
          </cell>
          <cell r="G2362" t="str">
            <v/>
          </cell>
          <cell r="H2362" t="str">
            <v>4.6</v>
          </cell>
          <cell r="I2362" t="str">
            <v/>
          </cell>
        </row>
        <row r="2363">
          <cell r="A2363" t="str">
            <v>36120XXX</v>
          </cell>
          <cell r="B2363" t="str">
            <v>AX</v>
          </cell>
          <cell r="C2363" t="str">
            <v>AXOR ShowerSolutions</v>
          </cell>
          <cell r="D2363" t="str">
            <v>Single lever bidet mixer with pop-up waste set</v>
          </cell>
          <cell r="E2363" t="str">
            <v>Special Finishes</v>
          </cell>
          <cell r="F2363">
            <v>653.6</v>
          </cell>
          <cell r="G2363" t="str">
            <v/>
          </cell>
          <cell r="H2363">
            <v>4.5999999999999996</v>
          </cell>
          <cell r="I2363" t="str">
            <v/>
          </cell>
        </row>
        <row r="2364">
          <cell r="A2364">
            <v>36121000</v>
          </cell>
          <cell r="B2364" t="str">
            <v>AX</v>
          </cell>
          <cell r="C2364" t="str">
            <v>AXOR ShowerSolutions</v>
          </cell>
          <cell r="D2364" t="str">
            <v xml:space="preserve">Single lever bidet mixer with lever handle with pop-up waste set </v>
          </cell>
          <cell r="E2364" t="str">
            <v>chrome</v>
          </cell>
          <cell r="F2364">
            <v>392.20000000000005</v>
          </cell>
          <cell r="G2364" t="str">
            <v/>
          </cell>
          <cell r="H2364" t="str">
            <v>4.6</v>
          </cell>
          <cell r="I2364" t="str">
            <v/>
          </cell>
        </row>
        <row r="2365">
          <cell r="A2365" t="str">
            <v>36121XXX</v>
          </cell>
          <cell r="B2365" t="str">
            <v>AX</v>
          </cell>
          <cell r="C2365" t="str">
            <v>AXOR ShowerSolutions</v>
          </cell>
          <cell r="D2365" t="str">
            <v xml:space="preserve">Single lever bidet mixer with lever handle with pop-up waste set </v>
          </cell>
          <cell r="E2365" t="str">
            <v>Special Finishes</v>
          </cell>
          <cell r="F2365">
            <v>588.29999999999995</v>
          </cell>
          <cell r="G2365" t="str">
            <v/>
          </cell>
          <cell r="H2365">
            <v>4.5999999999999996</v>
          </cell>
          <cell r="I2365" t="str">
            <v/>
          </cell>
        </row>
        <row r="2366">
          <cell r="A2366">
            <v>36130000</v>
          </cell>
          <cell r="B2366" t="str">
            <v>AX</v>
          </cell>
          <cell r="C2366" t="str">
            <v>AXOR ShowerSolutions</v>
          </cell>
          <cell r="D2366" t="str">
            <v>Bidette Set 1jet hand shower/ Axor Citterio E single lever basin mixer</v>
          </cell>
          <cell r="E2366" t="str">
            <v>chrome</v>
          </cell>
          <cell r="F2366">
            <v>502.7</v>
          </cell>
          <cell r="G2366" t="str">
            <v/>
          </cell>
          <cell r="H2366" t="str">
            <v>4.6</v>
          </cell>
        </row>
        <row r="2367">
          <cell r="A2367" t="str">
            <v>36130XXX</v>
          </cell>
          <cell r="B2367" t="str">
            <v>AX</v>
          </cell>
          <cell r="C2367" t="str">
            <v>AXOR ShowerSolutions</v>
          </cell>
          <cell r="D2367" t="str">
            <v>Bidette Set 1jet hand shower/ Axor Citterio E single lever basin mixer</v>
          </cell>
          <cell r="E2367" t="str">
            <v>Special Finishes</v>
          </cell>
          <cell r="F2367">
            <v>754.1</v>
          </cell>
          <cell r="G2367" t="str">
            <v/>
          </cell>
          <cell r="H2367">
            <v>4.5999999999999996</v>
          </cell>
        </row>
        <row r="2368">
          <cell r="A2368">
            <v>36140000</v>
          </cell>
          <cell r="B2368" t="str">
            <v>AX</v>
          </cell>
          <cell r="C2368" t="str">
            <v>AXOR ShowerSolutions</v>
          </cell>
          <cell r="D2368" t="str">
            <v>Thermostatic bath mixer for exposed installation</v>
          </cell>
          <cell r="E2368" t="str">
            <v>chrome</v>
          </cell>
          <cell r="F2368">
            <v>506.70000000000005</v>
          </cell>
          <cell r="G2368" t="str">
            <v/>
          </cell>
          <cell r="H2368" t="str">
            <v>4.11</v>
          </cell>
          <cell r="I2368" t="str">
            <v/>
          </cell>
        </row>
        <row r="2369">
          <cell r="A2369" t="str">
            <v>36140XXX</v>
          </cell>
          <cell r="B2369" t="str">
            <v>AX</v>
          </cell>
          <cell r="C2369" t="str">
            <v>AXOR ShowerSolutions</v>
          </cell>
          <cell r="D2369" t="str">
            <v>Thermostatic bath mixer for exposed installation</v>
          </cell>
          <cell r="E2369" t="str">
            <v>Special Finishes</v>
          </cell>
          <cell r="F2369">
            <v>760.1</v>
          </cell>
          <cell r="H2369">
            <v>4.1100000000000003</v>
          </cell>
          <cell r="I2369" t="str">
            <v/>
          </cell>
        </row>
        <row r="2370">
          <cell r="A2370">
            <v>36160000</v>
          </cell>
          <cell r="B2370" t="str">
            <v>AX</v>
          </cell>
          <cell r="C2370" t="str">
            <v>AXOR ShowerSolutions</v>
          </cell>
          <cell r="D2370" t="str">
            <v xml:space="preserve">Thermostatic shower mixer for exposed installation </v>
          </cell>
          <cell r="E2370" t="str">
            <v>chrome</v>
          </cell>
          <cell r="F2370">
            <v>412.40000000000003</v>
          </cell>
          <cell r="G2370" t="str">
            <v/>
          </cell>
          <cell r="H2370" t="str">
            <v>4.11</v>
          </cell>
          <cell r="I2370" t="str">
            <v/>
          </cell>
        </row>
        <row r="2371">
          <cell r="A2371" t="str">
            <v>36160XXX</v>
          </cell>
          <cell r="B2371" t="str">
            <v>AX</v>
          </cell>
          <cell r="C2371" t="str">
            <v>AXOR ShowerSolutions</v>
          </cell>
          <cell r="D2371" t="str">
            <v xml:space="preserve">Thermostatic shower mixer for exposed installation </v>
          </cell>
          <cell r="E2371" t="str">
            <v>Special Finishes</v>
          </cell>
          <cell r="F2371">
            <v>618.6</v>
          </cell>
          <cell r="G2371" t="str">
            <v/>
          </cell>
          <cell r="H2371">
            <v>4.1100000000000003</v>
          </cell>
          <cell r="I2371" t="str">
            <v/>
          </cell>
        </row>
        <row r="2372">
          <cell r="A2372">
            <v>36410000</v>
          </cell>
          <cell r="B2372" t="str">
            <v>AX</v>
          </cell>
          <cell r="C2372" t="str">
            <v>AXOR ShowerSolutions</v>
          </cell>
          <cell r="D2372" t="str">
            <v>4-hole tile mounted thermostatic bath mixer</v>
          </cell>
          <cell r="E2372" t="str">
            <v>chrome</v>
          </cell>
          <cell r="F2372">
            <v>1461.3999999999999</v>
          </cell>
          <cell r="G2372" t="str">
            <v/>
          </cell>
          <cell r="H2372" t="str">
            <v>4.10</v>
          </cell>
          <cell r="I2372" t="str">
            <v/>
          </cell>
        </row>
        <row r="2373">
          <cell r="A2373" t="str">
            <v>36410XXX</v>
          </cell>
          <cell r="B2373" t="str">
            <v>AX</v>
          </cell>
          <cell r="C2373" t="str">
            <v>AXOR ShowerSolutions</v>
          </cell>
          <cell r="D2373" t="str">
            <v>4-hole tile mounted thermostatic bath mixer</v>
          </cell>
          <cell r="E2373" t="str">
            <v>Special Finishes</v>
          </cell>
          <cell r="F2373">
            <v>2192.1</v>
          </cell>
          <cell r="G2373" t="str">
            <v/>
          </cell>
          <cell r="H2373">
            <v>4.0999999999999996</v>
          </cell>
          <cell r="I2373" t="str">
            <v/>
          </cell>
        </row>
        <row r="2374">
          <cell r="A2374">
            <v>36411000</v>
          </cell>
          <cell r="B2374" t="str">
            <v>AX</v>
          </cell>
          <cell r="C2374" t="str">
            <v>AXOR ShowerSolutions</v>
          </cell>
          <cell r="D2374" t="str">
            <v>4-hole rim mounted thermostatic bath mixer</v>
          </cell>
          <cell r="E2374" t="str">
            <v>chrome</v>
          </cell>
          <cell r="F2374">
            <v>1159.8</v>
          </cell>
          <cell r="G2374" t="str">
            <v/>
          </cell>
          <cell r="H2374" t="str">
            <v>4.9</v>
          </cell>
          <cell r="I2374" t="str">
            <v/>
          </cell>
        </row>
        <row r="2375">
          <cell r="A2375" t="str">
            <v>36411XXX</v>
          </cell>
          <cell r="B2375" t="str">
            <v>AX</v>
          </cell>
          <cell r="C2375" t="str">
            <v>AXOR ShowerSolutions</v>
          </cell>
          <cell r="D2375" t="str">
            <v>4-hole rim mounted thermostatic bath mixer</v>
          </cell>
          <cell r="E2375" t="str">
            <v>Special Finishes</v>
          </cell>
          <cell r="F2375">
            <v>1739.7</v>
          </cell>
          <cell r="G2375" t="str">
            <v/>
          </cell>
          <cell r="H2375">
            <v>4.9000000000000004</v>
          </cell>
          <cell r="I2375" t="str">
            <v/>
          </cell>
        </row>
        <row r="2376">
          <cell r="A2376">
            <v>36412000</v>
          </cell>
          <cell r="B2376" t="str">
            <v>AX</v>
          </cell>
          <cell r="C2376" t="str">
            <v>AXOR ShowerSolutions</v>
          </cell>
          <cell r="D2376" t="str">
            <v>2-hole rim mounted thermostatic bath mixer</v>
          </cell>
          <cell r="E2376" t="str">
            <v>chrome</v>
          </cell>
          <cell r="F2376">
            <v>243.7</v>
          </cell>
          <cell r="G2376" t="str">
            <v/>
          </cell>
          <cell r="H2376" t="str">
            <v>4.8</v>
          </cell>
          <cell r="I2376" t="str">
            <v/>
          </cell>
        </row>
        <row r="2377">
          <cell r="A2377" t="str">
            <v>36412XXX</v>
          </cell>
          <cell r="B2377" t="str">
            <v>AX</v>
          </cell>
          <cell r="C2377" t="str">
            <v>AXOR ShowerSolutions</v>
          </cell>
          <cell r="D2377" t="str">
            <v>2-hole rim mounted thermostatic bath mixer</v>
          </cell>
          <cell r="E2377" t="str">
            <v>Special Finishes</v>
          </cell>
          <cell r="F2377">
            <v>365.6</v>
          </cell>
          <cell r="G2377" t="str">
            <v/>
          </cell>
          <cell r="H2377">
            <v>4.8</v>
          </cell>
          <cell r="I2377" t="str">
            <v/>
          </cell>
        </row>
        <row r="2378">
          <cell r="A2378">
            <v>36416000</v>
          </cell>
          <cell r="B2378" t="str">
            <v>AX</v>
          </cell>
          <cell r="C2378" t="str">
            <v>AXOR ShowerSolutions</v>
          </cell>
          <cell r="D2378" t="str">
            <v>Thermostatic bath mixer floor-standing</v>
          </cell>
          <cell r="E2378" t="str">
            <v>chrome</v>
          </cell>
          <cell r="F2378">
            <v>1963.6</v>
          </cell>
          <cell r="G2378" t="str">
            <v/>
          </cell>
          <cell r="H2378" t="str">
            <v>4.7</v>
          </cell>
          <cell r="I2378" t="str">
            <v/>
          </cell>
        </row>
        <row r="2379">
          <cell r="A2379" t="str">
            <v>36416XXX</v>
          </cell>
          <cell r="B2379" t="str">
            <v>AX</v>
          </cell>
          <cell r="C2379" t="str">
            <v>AXOR ShowerSolutions</v>
          </cell>
          <cell r="D2379" t="str">
            <v>Thermostatic bath mixer floor-standing</v>
          </cell>
          <cell r="E2379" t="str">
            <v>Special Finishes</v>
          </cell>
          <cell r="F2379">
            <v>2945.4</v>
          </cell>
          <cell r="G2379" t="str">
            <v/>
          </cell>
          <cell r="H2379">
            <v>4.7</v>
          </cell>
          <cell r="I2379" t="str">
            <v/>
          </cell>
        </row>
        <row r="2380">
          <cell r="A2380">
            <v>36425000</v>
          </cell>
          <cell r="B2380" t="str">
            <v>AX</v>
          </cell>
          <cell r="C2380" t="str">
            <v>AXOR ShowerSolutions</v>
          </cell>
          <cell r="D2380" t="str">
            <v>Bath Spout</v>
          </cell>
          <cell r="E2380" t="str">
            <v>chrome</v>
          </cell>
          <cell r="F2380">
            <v>245.5</v>
          </cell>
          <cell r="G2380" t="str">
            <v/>
          </cell>
          <cell r="H2380" t="str">
            <v>4.6</v>
          </cell>
          <cell r="I2380" t="str">
            <v/>
          </cell>
        </row>
        <row r="2381">
          <cell r="A2381" t="str">
            <v>36425XXX</v>
          </cell>
          <cell r="B2381" t="str">
            <v>AX</v>
          </cell>
          <cell r="C2381" t="str">
            <v>AXOR ShowerSolutions</v>
          </cell>
          <cell r="D2381" t="str">
            <v>Bath Spout</v>
          </cell>
          <cell r="E2381" t="str">
            <v>Special Finishes</v>
          </cell>
          <cell r="F2381">
            <v>368.3</v>
          </cell>
          <cell r="G2381" t="str">
            <v/>
          </cell>
          <cell r="H2381">
            <v>4.5999999999999996</v>
          </cell>
          <cell r="I2381" t="str">
            <v/>
          </cell>
        </row>
        <row r="2382">
          <cell r="A2382">
            <v>36455000</v>
          </cell>
          <cell r="B2382" t="str">
            <v>AX</v>
          </cell>
          <cell r="C2382" t="str">
            <v>AXOR ShowerSolutions</v>
          </cell>
          <cell r="D2382" t="str">
            <v>Single lever bath mixer for concealed installation</v>
          </cell>
          <cell r="E2382" t="str">
            <v>chrome</v>
          </cell>
          <cell r="F2382">
            <v>357.9</v>
          </cell>
          <cell r="G2382" t="str">
            <v/>
          </cell>
          <cell r="H2382" t="str">
            <v>4.7</v>
          </cell>
        </row>
        <row r="2383">
          <cell r="A2383" t="str">
            <v>36455XXX</v>
          </cell>
          <cell r="B2383" t="str">
            <v>AX</v>
          </cell>
          <cell r="C2383" t="str">
            <v>AXOR ShowerSolutions</v>
          </cell>
          <cell r="D2383" t="str">
            <v>Single lever bath mixer for concealed installation</v>
          </cell>
          <cell r="E2383" t="str">
            <v>Special Finishes</v>
          </cell>
          <cell r="F2383">
            <v>536.9</v>
          </cell>
          <cell r="G2383" t="str">
            <v/>
          </cell>
          <cell r="H2383">
            <v>4.7</v>
          </cell>
        </row>
        <row r="2384">
          <cell r="A2384">
            <v>36457000</v>
          </cell>
          <cell r="B2384" t="str">
            <v>AX</v>
          </cell>
          <cell r="C2384" t="str">
            <v>AXOR ShowerSolutions</v>
          </cell>
          <cell r="D2384" t="str">
            <v>Single lever bath mixer for concealed installation with integrated security combination according to EN1717</v>
          </cell>
          <cell r="E2384" t="str">
            <v>chrome</v>
          </cell>
          <cell r="F2384">
            <v>497.9</v>
          </cell>
          <cell r="G2384" t="str">
            <v/>
          </cell>
          <cell r="H2384" t="str">
            <v>4.7</v>
          </cell>
        </row>
        <row r="2385">
          <cell r="A2385" t="str">
            <v>36457XXX</v>
          </cell>
          <cell r="B2385" t="str">
            <v>AX</v>
          </cell>
          <cell r="C2385" t="str">
            <v>AXOR ShowerSolutions</v>
          </cell>
          <cell r="D2385" t="str">
            <v>Single lever bath mixer for concealed installation with integrated security combination according to EN1717</v>
          </cell>
          <cell r="E2385" t="str">
            <v>Special Finishes</v>
          </cell>
          <cell r="F2385">
            <v>746.9</v>
          </cell>
          <cell r="G2385" t="str">
            <v/>
          </cell>
          <cell r="H2385">
            <v>4.7</v>
          </cell>
        </row>
        <row r="2386">
          <cell r="A2386">
            <v>36655000</v>
          </cell>
          <cell r="B2386" t="str">
            <v>AX</v>
          </cell>
          <cell r="C2386" t="str">
            <v>AXOR ShowerSolutions</v>
          </cell>
          <cell r="D2386" t="str">
            <v>Single lever shower mixer for concealed installation</v>
          </cell>
          <cell r="E2386" t="str">
            <v>chrome</v>
          </cell>
          <cell r="F2386">
            <v>296</v>
          </cell>
          <cell r="G2386" t="str">
            <v/>
          </cell>
          <cell r="H2386" t="str">
            <v>4.10</v>
          </cell>
        </row>
        <row r="2387">
          <cell r="A2387" t="str">
            <v>36655XXX</v>
          </cell>
          <cell r="B2387" t="str">
            <v>AX</v>
          </cell>
          <cell r="C2387" t="str">
            <v>AXOR ShowerSolutions</v>
          </cell>
          <cell r="D2387" t="str">
            <v>Single lever shower mixer for concealed installation</v>
          </cell>
          <cell r="E2387" t="str">
            <v>Special Finishes</v>
          </cell>
          <cell r="F2387">
            <v>444</v>
          </cell>
          <cell r="G2387" t="str">
            <v/>
          </cell>
          <cell r="H2387">
            <v>4.0999999999999996</v>
          </cell>
        </row>
        <row r="2388">
          <cell r="A2388">
            <v>36701180</v>
          </cell>
          <cell r="B2388" t="str">
            <v>AX</v>
          </cell>
          <cell r="C2388" t="str">
            <v>AXOR ShowerSolutions</v>
          </cell>
          <cell r="D2388" t="str">
            <v>Basic set for thermostatic module 38 x 12 for concealed installation for 2 outlets</v>
          </cell>
          <cell r="E2388" t="str">
            <v>n.a.</v>
          </cell>
          <cell r="F2388">
            <v>668.4</v>
          </cell>
          <cell r="G2388" t="str">
            <v/>
          </cell>
          <cell r="H2388" t="str">
            <v>4.12</v>
          </cell>
          <cell r="I2388" t="str">
            <v/>
          </cell>
        </row>
        <row r="2389">
          <cell r="A2389">
            <v>36702000</v>
          </cell>
          <cell r="B2389" t="str">
            <v>AX</v>
          </cell>
          <cell r="C2389" t="str">
            <v>AXOR ShowerSolutions</v>
          </cell>
          <cell r="D2389" t="str">
            <v>Thermostatic module for concealed installation 12 x 12</v>
          </cell>
          <cell r="E2389" t="str">
            <v>chrome</v>
          </cell>
          <cell r="F2389">
            <v>466.40000000000003</v>
          </cell>
          <cell r="G2389" t="str">
            <v/>
          </cell>
          <cell r="H2389" t="str">
            <v>4.13</v>
          </cell>
          <cell r="I2389" t="str">
            <v/>
          </cell>
        </row>
        <row r="2390">
          <cell r="A2390" t="str">
            <v>36702XXX</v>
          </cell>
          <cell r="B2390" t="str">
            <v>AX</v>
          </cell>
          <cell r="C2390" t="str">
            <v>AXOR ShowerSolutions</v>
          </cell>
          <cell r="D2390" t="str">
            <v>Thermostatic module for concealed installation 12 x 12</v>
          </cell>
          <cell r="E2390" t="str">
            <v>Special Finishes</v>
          </cell>
          <cell r="F2390">
            <v>699.6</v>
          </cell>
          <cell r="G2390" t="str">
            <v/>
          </cell>
          <cell r="H2390">
            <v>4.13</v>
          </cell>
          <cell r="I2390" t="str">
            <v/>
          </cell>
        </row>
        <row r="2391">
          <cell r="A2391">
            <v>36703000</v>
          </cell>
          <cell r="B2391" t="str">
            <v>AX</v>
          </cell>
          <cell r="C2391" t="str">
            <v>AXOR ShowerSolutions</v>
          </cell>
          <cell r="D2391" t="str">
            <v>Thermostatic module for concealed installation 38 x 12 for 2 outlets</v>
          </cell>
          <cell r="E2391" t="str">
            <v>chrome</v>
          </cell>
          <cell r="F2391">
            <v>754.30000000000007</v>
          </cell>
          <cell r="G2391" t="str">
            <v/>
          </cell>
          <cell r="H2391" t="str">
            <v>4.11</v>
          </cell>
          <cell r="I2391" t="str">
            <v/>
          </cell>
        </row>
        <row r="2392">
          <cell r="A2392" t="str">
            <v>36703XXX</v>
          </cell>
          <cell r="B2392" t="str">
            <v>AX</v>
          </cell>
          <cell r="C2392" t="str">
            <v>AXOR ShowerSolutions</v>
          </cell>
          <cell r="D2392" t="str">
            <v>Thermostatic module for concealed installation 38 x 12 for 2 outlets</v>
          </cell>
          <cell r="E2392" t="str">
            <v>Special Finishes</v>
          </cell>
          <cell r="F2392">
            <v>1131.5</v>
          </cell>
          <cell r="G2392" t="str">
            <v/>
          </cell>
          <cell r="H2392">
            <v>4.1100000000000003</v>
          </cell>
          <cell r="I2392" t="str">
            <v/>
          </cell>
        </row>
        <row r="2393">
          <cell r="A2393">
            <v>36704000</v>
          </cell>
          <cell r="B2393" t="str">
            <v>AX</v>
          </cell>
          <cell r="C2393" t="str">
            <v>AXOR ShowerSolutions</v>
          </cell>
          <cell r="D2393" t="str">
            <v>Thermostatic module 38 x12 for concealed installation for 3 outlets with escutcheons</v>
          </cell>
          <cell r="E2393" t="str">
            <v>chrome</v>
          </cell>
          <cell r="F2393">
            <v>782</v>
          </cell>
          <cell r="G2393" t="str">
            <v/>
          </cell>
          <cell r="H2393" t="str">
            <v>4.12</v>
          </cell>
          <cell r="I2393" t="str">
            <v/>
          </cell>
        </row>
        <row r="2394">
          <cell r="A2394" t="str">
            <v>36704XXX</v>
          </cell>
          <cell r="B2394" t="str">
            <v>AX</v>
          </cell>
          <cell r="C2394" t="str">
            <v>AXOR ShowerSolutions</v>
          </cell>
          <cell r="D2394" t="str">
            <v>Thermostatic module 38 x12 for concealed installation for 3 outlets with escutcheons</v>
          </cell>
          <cell r="E2394" t="str">
            <v>Special Finishes</v>
          </cell>
          <cell r="F2394">
            <v>1173</v>
          </cell>
          <cell r="G2394" t="str">
            <v/>
          </cell>
          <cell r="H2394">
            <v>4.12</v>
          </cell>
          <cell r="I2394" t="str">
            <v/>
          </cell>
        </row>
        <row r="2395">
          <cell r="A2395">
            <v>36705000</v>
          </cell>
          <cell r="B2395" t="str">
            <v>AX</v>
          </cell>
          <cell r="C2395" t="str">
            <v>AXOR ShowerSolutions</v>
          </cell>
          <cell r="D2395" t="str">
            <v>Axor ShowerSelect Soft thermostatic mixer for concealed installation for 1 outlet</v>
          </cell>
          <cell r="E2395" t="str">
            <v>chrome</v>
          </cell>
          <cell r="F2395">
            <v>642.20000000000005</v>
          </cell>
          <cell r="G2395" t="str">
            <v/>
          </cell>
          <cell r="H2395" t="str">
            <v>11.22</v>
          </cell>
          <cell r="I2395" t="str">
            <v/>
          </cell>
        </row>
        <row r="2396">
          <cell r="A2396" t="str">
            <v>36705XXX</v>
          </cell>
          <cell r="B2396" t="str">
            <v>AX</v>
          </cell>
          <cell r="C2396" t="str">
            <v>AXOR ShowerSolutions</v>
          </cell>
          <cell r="D2396" t="str">
            <v>Axor ShowerSelect Soft thermostatic mixer for concealed installation for 1 outlet</v>
          </cell>
          <cell r="E2396" t="str">
            <v>Special Finishes</v>
          </cell>
          <cell r="F2396">
            <v>963.3</v>
          </cell>
          <cell r="G2396" t="str">
            <v/>
          </cell>
          <cell r="H2396">
            <v>11.22</v>
          </cell>
          <cell r="I2396" t="str">
            <v/>
          </cell>
        </row>
        <row r="2397">
          <cell r="A2397">
            <v>36706000</v>
          </cell>
          <cell r="B2397" t="str">
            <v>AX</v>
          </cell>
          <cell r="C2397" t="str">
            <v>AXOR ShowerSolutions</v>
          </cell>
          <cell r="D2397" t="str">
            <v>Axor ShowerSelect Soft thermostatic mixer highflow for concealed installation for 1 outlet and additional outlet</v>
          </cell>
          <cell r="E2397" t="str">
            <v>chrome</v>
          </cell>
          <cell r="F2397">
            <v>642.20000000000005</v>
          </cell>
          <cell r="G2397" t="str">
            <v/>
          </cell>
          <cell r="H2397" t="str">
            <v>11.21</v>
          </cell>
          <cell r="I2397" t="str">
            <v/>
          </cell>
        </row>
        <row r="2398">
          <cell r="A2398" t="str">
            <v>36706XXX</v>
          </cell>
          <cell r="B2398" t="str">
            <v>AX</v>
          </cell>
          <cell r="C2398" t="str">
            <v>AXOR ShowerSolutions</v>
          </cell>
          <cell r="D2398" t="str">
            <v>Axor ShowerSelect Soft thermostatic mixer highflow for concealed installation for 1 outlet and additional outlet</v>
          </cell>
          <cell r="E2398" t="str">
            <v>Special Finishes</v>
          </cell>
          <cell r="F2398">
            <v>963.3</v>
          </cell>
          <cell r="G2398" t="str">
            <v/>
          </cell>
          <cell r="H2398">
            <v>11.21</v>
          </cell>
          <cell r="I2398" t="str">
            <v/>
          </cell>
        </row>
        <row r="2399">
          <cell r="A2399">
            <v>36707000</v>
          </cell>
          <cell r="B2399" t="str">
            <v>AX</v>
          </cell>
          <cell r="C2399" t="str">
            <v>AXOR ShowerSolutions</v>
          </cell>
          <cell r="D2399" t="str">
            <v>Axor ShowerSelect Soft thermostatic mixer for concealed installation for 2 outlets</v>
          </cell>
          <cell r="E2399" t="str">
            <v>chrome</v>
          </cell>
          <cell r="F2399">
            <v>699.6</v>
          </cell>
          <cell r="G2399" t="str">
            <v/>
          </cell>
          <cell r="H2399" t="str">
            <v>11.22</v>
          </cell>
          <cell r="I2399" t="str">
            <v/>
          </cell>
        </row>
        <row r="2400">
          <cell r="A2400" t="str">
            <v>36707XXX</v>
          </cell>
          <cell r="B2400" t="str">
            <v>AX</v>
          </cell>
          <cell r="C2400" t="str">
            <v>AXOR ShowerSolutions</v>
          </cell>
          <cell r="D2400" t="str">
            <v>Axor ShowerSelect Soft thermostatic mixer for concealed installation for 2 outlets</v>
          </cell>
          <cell r="E2400" t="str">
            <v>Special Finishes</v>
          </cell>
          <cell r="F2400">
            <v>1049.4000000000001</v>
          </cell>
          <cell r="G2400" t="str">
            <v/>
          </cell>
          <cell r="H2400">
            <v>11.22</v>
          </cell>
          <cell r="I2400" t="str">
            <v/>
          </cell>
        </row>
        <row r="2401">
          <cell r="A2401">
            <v>36708180</v>
          </cell>
          <cell r="B2401" t="str">
            <v>AX</v>
          </cell>
          <cell r="C2401" t="str">
            <v>AXOR ShowerSolutions</v>
          </cell>
          <cell r="D2401" t="str">
            <v>Basic set for thermostatic module 38 x 12 for concealed installation for 3 outlets</v>
          </cell>
          <cell r="E2401" t="str">
            <v>n.a.</v>
          </cell>
          <cell r="F2401">
            <v>678.5</v>
          </cell>
          <cell r="G2401" t="str">
            <v/>
          </cell>
          <cell r="H2401" t="str">
            <v>4.12</v>
          </cell>
          <cell r="I2401" t="str">
            <v/>
          </cell>
        </row>
        <row r="2402">
          <cell r="A2402">
            <v>36711000</v>
          </cell>
          <cell r="B2402" t="str">
            <v>AX</v>
          </cell>
          <cell r="C2402" t="str">
            <v>AXOR ShowerSolutions</v>
          </cell>
          <cell r="D2402" t="str">
            <v>Axor ShowerSelect Soft thermostatic mixer highflow for concealed installation</v>
          </cell>
          <cell r="E2402" t="str">
            <v>chrome</v>
          </cell>
          <cell r="F2402">
            <v>464.20000000000005</v>
          </cell>
          <cell r="G2402" t="str">
            <v/>
          </cell>
          <cell r="H2402" t="str">
            <v>11.21</v>
          </cell>
          <cell r="I2402" t="str">
            <v/>
          </cell>
        </row>
        <row r="2403">
          <cell r="A2403" t="str">
            <v>36711XXX</v>
          </cell>
          <cell r="B2403" t="str">
            <v>AX</v>
          </cell>
          <cell r="C2403" t="str">
            <v>AXOR ShowerSolutions</v>
          </cell>
          <cell r="D2403" t="str">
            <v>Axor ShowerSelect Soft thermostatic mixer highflow for concealed installation</v>
          </cell>
          <cell r="E2403" t="str">
            <v>Special Finishes</v>
          </cell>
          <cell r="F2403">
            <v>696.3</v>
          </cell>
          <cell r="G2403" t="str">
            <v/>
          </cell>
          <cell r="H2403">
            <v>11.21</v>
          </cell>
          <cell r="I2403" t="str">
            <v/>
          </cell>
        </row>
        <row r="2404">
          <cell r="A2404">
            <v>36712000</v>
          </cell>
          <cell r="B2404" t="str">
            <v>AX</v>
          </cell>
          <cell r="C2404" t="str">
            <v>AXOR ShowerSolutions</v>
          </cell>
          <cell r="D2404" t="str">
            <v>Axor ShowerSelect Square thermostatic mixer for concealed installation for 2 outlets with FixFit and porter unit</v>
          </cell>
          <cell r="E2404" t="str">
            <v>chrome</v>
          </cell>
          <cell r="F2404">
            <v>856.7</v>
          </cell>
          <cell r="G2404" t="str">
            <v/>
          </cell>
          <cell r="H2404" t="str">
            <v>11.29</v>
          </cell>
          <cell r="I2404" t="str">
            <v/>
          </cell>
        </row>
        <row r="2405">
          <cell r="A2405" t="str">
            <v>36712XXX</v>
          </cell>
          <cell r="B2405" t="str">
            <v>AX</v>
          </cell>
          <cell r="C2405" t="str">
            <v>AXOR ShowerSolutions</v>
          </cell>
          <cell r="D2405" t="str">
            <v>Axor ShowerSelect Square thermostatic mixer for concealed installation for 2 outlets with FixFit and porter unit</v>
          </cell>
          <cell r="E2405" t="str">
            <v>Special Finishes</v>
          </cell>
          <cell r="F2405">
            <v>1285.0999999999999</v>
          </cell>
          <cell r="G2405" t="str">
            <v/>
          </cell>
          <cell r="H2405">
            <v>11.29</v>
          </cell>
          <cell r="I2405" t="str">
            <v>Not available in brushed black chrome, brushed steel optic, brushed chrome, brushed gold optic, brushed red gold, brushed nickel, brushed bronze &amp; brushed brass</v>
          </cell>
        </row>
        <row r="2406">
          <cell r="A2406">
            <v>36714000</v>
          </cell>
          <cell r="B2406" t="str">
            <v>AX</v>
          </cell>
          <cell r="C2406" t="str">
            <v>AXOR ShowerSolutions</v>
          </cell>
          <cell r="D2406" t="str">
            <v>Axor ShowerSelect Square thermostatic mixer for concealed installation for 1 outlet</v>
          </cell>
          <cell r="E2406" t="str">
            <v>chrome</v>
          </cell>
          <cell r="F2406">
            <v>642.20000000000005</v>
          </cell>
          <cell r="G2406" t="str">
            <v/>
          </cell>
          <cell r="H2406" t="str">
            <v>11.28</v>
          </cell>
          <cell r="I2406" t="str">
            <v/>
          </cell>
        </row>
        <row r="2407">
          <cell r="A2407" t="str">
            <v>36714XXX</v>
          </cell>
          <cell r="B2407" t="str">
            <v>AX</v>
          </cell>
          <cell r="C2407" t="str">
            <v>AXOR ShowerSolutions</v>
          </cell>
          <cell r="D2407" t="str">
            <v>Axor ShowerSelect Square thermostatic mixer for concealed installation for 1 outlet</v>
          </cell>
          <cell r="E2407" t="str">
            <v>Special Finishes</v>
          </cell>
          <cell r="F2407">
            <v>963.3</v>
          </cell>
          <cell r="G2407" t="str">
            <v/>
          </cell>
          <cell r="H2407">
            <v>11.28</v>
          </cell>
          <cell r="I2407" t="str">
            <v/>
          </cell>
        </row>
        <row r="2408">
          <cell r="A2408">
            <v>36715000</v>
          </cell>
          <cell r="B2408" t="str">
            <v>AX</v>
          </cell>
          <cell r="C2408" t="str">
            <v>AXOR ShowerSolutions</v>
          </cell>
          <cell r="D2408" t="str">
            <v>Axor ShowerSelect Square thermostatic mixer for concealed installation for 2 outlets</v>
          </cell>
          <cell r="E2408" t="str">
            <v>chrome</v>
          </cell>
          <cell r="F2408">
            <v>699.6</v>
          </cell>
          <cell r="G2408" t="str">
            <v/>
          </cell>
          <cell r="H2408" t="str">
            <v>11.28</v>
          </cell>
          <cell r="I2408" t="str">
            <v/>
          </cell>
        </row>
        <row r="2409">
          <cell r="A2409" t="str">
            <v>36715XXX</v>
          </cell>
          <cell r="B2409" t="str">
            <v>AX</v>
          </cell>
          <cell r="C2409" t="str">
            <v>AXOR ShowerSolutions</v>
          </cell>
          <cell r="D2409" t="str">
            <v>Axor ShowerSelect Square thermostatic mixer for concealed installation for 2 outlets</v>
          </cell>
          <cell r="E2409" t="str">
            <v>Special Finishes</v>
          </cell>
          <cell r="F2409">
            <v>1049.4000000000001</v>
          </cell>
          <cell r="G2409" t="str">
            <v/>
          </cell>
          <cell r="H2409">
            <v>11.28</v>
          </cell>
          <cell r="I2409" t="str">
            <v/>
          </cell>
        </row>
        <row r="2410">
          <cell r="A2410">
            <v>36716000</v>
          </cell>
          <cell r="B2410" t="str">
            <v>AX</v>
          </cell>
          <cell r="C2410" t="str">
            <v>AXOR ShowerSolutions</v>
          </cell>
          <cell r="D2410" t="str">
            <v>Axor ShowerSelect Square thermostatic mixer highflow for concealed installation for 1 outlet and additional outlet</v>
          </cell>
          <cell r="E2410" t="str">
            <v>chrome</v>
          </cell>
          <cell r="F2410">
            <v>642.20000000000005</v>
          </cell>
          <cell r="G2410" t="str">
            <v/>
          </cell>
          <cell r="H2410" t="str">
            <v>11.27</v>
          </cell>
          <cell r="I2410" t="str">
            <v/>
          </cell>
        </row>
        <row r="2411">
          <cell r="A2411" t="str">
            <v>36716XXX</v>
          </cell>
          <cell r="B2411" t="str">
            <v>AX</v>
          </cell>
          <cell r="C2411" t="str">
            <v>AXOR ShowerSolutions</v>
          </cell>
          <cell r="D2411" t="str">
            <v>Axor ShowerSelect Square thermostatic mixer highflow for concealed installation for 1 outlet and additional outlet</v>
          </cell>
          <cell r="E2411" t="str">
            <v>Special Finishes</v>
          </cell>
          <cell r="F2411">
            <v>963.3</v>
          </cell>
          <cell r="G2411" t="str">
            <v/>
          </cell>
          <cell r="H2411">
            <v>11.27</v>
          </cell>
          <cell r="I2411" t="str">
            <v/>
          </cell>
        </row>
        <row r="2412">
          <cell r="A2412">
            <v>36717000</v>
          </cell>
          <cell r="B2412" t="str">
            <v>AX</v>
          </cell>
          <cell r="C2412" t="str">
            <v>AXOR ShowerSolutions</v>
          </cell>
          <cell r="D2412" t="str">
            <v>Axor ShowerSelect Square valve for concealed installation for 3 outlets</v>
          </cell>
          <cell r="E2412" t="str">
            <v>chrome</v>
          </cell>
          <cell r="F2412">
            <v>464.20000000000005</v>
          </cell>
          <cell r="G2412" t="str">
            <v/>
          </cell>
          <cell r="H2412" t="str">
            <v>11.27</v>
          </cell>
          <cell r="I2412" t="str">
            <v/>
          </cell>
        </row>
        <row r="2413">
          <cell r="A2413" t="str">
            <v>36717XXX</v>
          </cell>
          <cell r="B2413" t="str">
            <v>AX</v>
          </cell>
          <cell r="C2413" t="str">
            <v>AXOR ShowerSolutions</v>
          </cell>
          <cell r="D2413" t="str">
            <v>Axor ShowerSelect Square valve for concealed installation for 3 outlets</v>
          </cell>
          <cell r="E2413" t="str">
            <v>Special Finishes</v>
          </cell>
          <cell r="F2413">
            <v>696.3</v>
          </cell>
          <cell r="G2413" t="str">
            <v/>
          </cell>
          <cell r="H2413">
            <v>11.27</v>
          </cell>
          <cell r="I2413" t="str">
            <v/>
          </cell>
        </row>
        <row r="2414">
          <cell r="A2414">
            <v>36718000</v>
          </cell>
          <cell r="B2414" t="str">
            <v>AX</v>
          </cell>
          <cell r="C2414" t="str">
            <v>AXOR ShowerSolutions</v>
          </cell>
          <cell r="D2414" t="str">
            <v>Axor ShowerSelect Square thermostatic mixer highflow for concealed installation</v>
          </cell>
          <cell r="E2414" t="str">
            <v>chrome</v>
          </cell>
          <cell r="F2414">
            <v>464.20000000000005</v>
          </cell>
          <cell r="G2414" t="str">
            <v/>
          </cell>
          <cell r="H2414" t="str">
            <v>11.27</v>
          </cell>
          <cell r="I2414" t="str">
            <v/>
          </cell>
        </row>
        <row r="2415">
          <cell r="A2415" t="str">
            <v>36718XXX</v>
          </cell>
          <cell r="B2415" t="str">
            <v>AX</v>
          </cell>
          <cell r="C2415" t="str">
            <v>AXOR ShowerSolutions</v>
          </cell>
          <cell r="D2415" t="str">
            <v>Axor ShowerSelect Square thermostatic mixer highflow for concealed installation</v>
          </cell>
          <cell r="E2415" t="str">
            <v>Special Finishes</v>
          </cell>
          <cell r="F2415">
            <v>696.3</v>
          </cell>
          <cell r="G2415" t="str">
            <v/>
          </cell>
          <cell r="H2415">
            <v>11.27</v>
          </cell>
          <cell r="I2415" t="str">
            <v/>
          </cell>
        </row>
        <row r="2416">
          <cell r="A2416">
            <v>36721000</v>
          </cell>
          <cell r="B2416" t="str">
            <v>AX</v>
          </cell>
          <cell r="C2416" t="str">
            <v>AXOR ShowerSolutions</v>
          </cell>
          <cell r="D2416" t="str">
            <v>Axor ShowerSelect Round thermostatic mixer highflow for concealed installation</v>
          </cell>
          <cell r="E2416" t="str">
            <v>chrome</v>
          </cell>
          <cell r="F2416">
            <v>464.20000000000005</v>
          </cell>
          <cell r="G2416" t="str">
            <v/>
          </cell>
          <cell r="H2416" t="str">
            <v>11.24</v>
          </cell>
          <cell r="I2416" t="str">
            <v/>
          </cell>
        </row>
        <row r="2417">
          <cell r="A2417" t="str">
            <v>36721XXX</v>
          </cell>
          <cell r="B2417" t="str">
            <v>AX</v>
          </cell>
          <cell r="C2417" t="str">
            <v>AXOR ShowerSolutions</v>
          </cell>
          <cell r="D2417" t="str">
            <v>Axor ShowerSelect Round thermostatic mixer highflow for concealed installation</v>
          </cell>
          <cell r="E2417" t="str">
            <v>Special Finishes</v>
          </cell>
          <cell r="F2417">
            <v>696.3</v>
          </cell>
          <cell r="G2417" t="str">
            <v/>
          </cell>
          <cell r="H2417">
            <v>11.24</v>
          </cell>
          <cell r="I2417" t="str">
            <v/>
          </cell>
        </row>
        <row r="2418">
          <cell r="A2418">
            <v>36722000</v>
          </cell>
          <cell r="B2418" t="str">
            <v>AX</v>
          </cell>
          <cell r="C2418" t="str">
            <v>AXOR ShowerSolutions</v>
          </cell>
          <cell r="D2418" t="str">
            <v>Axor ShowerSelect Round thermostatic mixer for concealed installation for 1 outlet</v>
          </cell>
          <cell r="E2418" t="str">
            <v>chrome</v>
          </cell>
          <cell r="F2418">
            <v>642.20000000000005</v>
          </cell>
          <cell r="G2418" t="str">
            <v/>
          </cell>
          <cell r="H2418" t="str">
            <v>11.25</v>
          </cell>
          <cell r="I2418" t="str">
            <v/>
          </cell>
        </row>
        <row r="2419">
          <cell r="A2419" t="str">
            <v>36722XXX</v>
          </cell>
          <cell r="B2419" t="str">
            <v>AX</v>
          </cell>
          <cell r="C2419" t="str">
            <v>AXOR ShowerSolutions</v>
          </cell>
          <cell r="D2419" t="str">
            <v>Axor ShowerSelect Round thermostatic mixer for concealed installation for 1 outlet</v>
          </cell>
          <cell r="E2419" t="str">
            <v>Special Finishes</v>
          </cell>
          <cell r="F2419">
            <v>963.3</v>
          </cell>
          <cell r="G2419" t="str">
            <v/>
          </cell>
          <cell r="H2419">
            <v>11.25</v>
          </cell>
          <cell r="I2419" t="str">
            <v/>
          </cell>
        </row>
        <row r="2420">
          <cell r="A2420">
            <v>36723000</v>
          </cell>
          <cell r="B2420" t="str">
            <v>AX</v>
          </cell>
          <cell r="C2420" t="str">
            <v>AXOR ShowerSolutions</v>
          </cell>
          <cell r="D2420" t="str">
            <v>Axor ShowerSelect Round thermostatic mixer for concealed installation for 2 outlets</v>
          </cell>
          <cell r="E2420" t="str">
            <v>chrome</v>
          </cell>
          <cell r="F2420">
            <v>699.6</v>
          </cell>
          <cell r="G2420" t="str">
            <v/>
          </cell>
          <cell r="H2420" t="str">
            <v>11.25</v>
          </cell>
          <cell r="I2420" t="str">
            <v/>
          </cell>
        </row>
        <row r="2421">
          <cell r="A2421" t="str">
            <v>36723XXX</v>
          </cell>
          <cell r="B2421" t="str">
            <v>AX</v>
          </cell>
          <cell r="C2421" t="str">
            <v>AXOR ShowerSolutions</v>
          </cell>
          <cell r="D2421" t="str">
            <v>Axor ShowerSelect Round thermostatic mixer for concealed installation for 2 outlets</v>
          </cell>
          <cell r="E2421" t="str">
            <v>Special Finishes</v>
          </cell>
          <cell r="F2421">
            <v>1049.4000000000001</v>
          </cell>
          <cell r="G2421" t="str">
            <v/>
          </cell>
          <cell r="H2421">
            <v>11.25</v>
          </cell>
          <cell r="I2421" t="str">
            <v/>
          </cell>
        </row>
        <row r="2422">
          <cell r="A2422">
            <v>36724000</v>
          </cell>
          <cell r="B2422" t="str">
            <v>AX</v>
          </cell>
          <cell r="C2422" t="str">
            <v>AXOR ShowerSolutions</v>
          </cell>
          <cell r="D2422" t="str">
            <v>Porter unit 12 x 12</v>
          </cell>
          <cell r="E2422" t="str">
            <v>chrome</v>
          </cell>
          <cell r="F2422">
            <v>159.6</v>
          </cell>
          <cell r="G2422" t="str">
            <v/>
          </cell>
          <cell r="H2422" t="str">
            <v>4.17</v>
          </cell>
          <cell r="I2422" t="str">
            <v/>
          </cell>
        </row>
        <row r="2423">
          <cell r="A2423" t="str">
            <v>36724XXX</v>
          </cell>
          <cell r="B2423" t="str">
            <v>AX</v>
          </cell>
          <cell r="C2423" t="str">
            <v>AXOR ShowerSolutions</v>
          </cell>
          <cell r="D2423" t="str">
            <v>Porter unit 12 x 12</v>
          </cell>
          <cell r="E2423" t="str">
            <v>Special Finishes</v>
          </cell>
          <cell r="F2423">
            <v>239.4</v>
          </cell>
          <cell r="G2423" t="str">
            <v/>
          </cell>
          <cell r="H2423">
            <v>4.17</v>
          </cell>
          <cell r="I2423" t="str">
            <v/>
          </cell>
        </row>
        <row r="2424">
          <cell r="A2424">
            <v>36725000</v>
          </cell>
          <cell r="B2424" t="str">
            <v>AX</v>
          </cell>
          <cell r="C2424" t="str">
            <v>AXOR ShowerSolutions</v>
          </cell>
          <cell r="D2424" t="str">
            <v>Wall plate 12 x 12</v>
          </cell>
          <cell r="E2424" t="str">
            <v>chrome</v>
          </cell>
          <cell r="F2424">
            <v>80.399999999999991</v>
          </cell>
          <cell r="G2424" t="str">
            <v/>
          </cell>
          <cell r="H2424" t="str">
            <v>4.17</v>
          </cell>
          <cell r="I2424" t="str">
            <v/>
          </cell>
        </row>
        <row r="2425">
          <cell r="A2425" t="str">
            <v>36725XXX</v>
          </cell>
          <cell r="B2425" t="str">
            <v>AX</v>
          </cell>
          <cell r="C2425" t="str">
            <v>AXOR ShowerSolutions</v>
          </cell>
          <cell r="D2425" t="str">
            <v>Wall plate 12 x 12</v>
          </cell>
          <cell r="E2425" t="str">
            <v>Special Finishes</v>
          </cell>
          <cell r="F2425">
            <v>120.6</v>
          </cell>
          <cell r="G2425" t="str">
            <v/>
          </cell>
          <cell r="H2425">
            <v>4.17</v>
          </cell>
          <cell r="I2425" t="str">
            <v/>
          </cell>
        </row>
        <row r="2426">
          <cell r="A2426">
            <v>36726000</v>
          </cell>
          <cell r="B2426" t="str">
            <v>AX</v>
          </cell>
          <cell r="C2426" t="str">
            <v>AXOR ShowerSolutions</v>
          </cell>
          <cell r="D2426" t="str">
            <v>Axor ShowerSelect Round thermostatic mixer highflow for concealed installation for 1 outlet and additional outlet</v>
          </cell>
          <cell r="E2426" t="str">
            <v>chrome</v>
          </cell>
          <cell r="F2426">
            <v>642.20000000000005</v>
          </cell>
          <cell r="G2426" t="str">
            <v/>
          </cell>
          <cell r="H2426" t="str">
            <v>11.24</v>
          </cell>
          <cell r="I2426" t="str">
            <v/>
          </cell>
        </row>
        <row r="2427">
          <cell r="A2427" t="str">
            <v>36726XXX</v>
          </cell>
          <cell r="B2427" t="str">
            <v>AX</v>
          </cell>
          <cell r="C2427" t="str">
            <v>AXOR ShowerSolutions</v>
          </cell>
          <cell r="D2427" t="str">
            <v>Axor ShowerSelect Round thermostatic mixer highflow for concealed installation for 1 outlet and additional outlet</v>
          </cell>
          <cell r="E2427" t="str">
            <v>Special Finishes</v>
          </cell>
          <cell r="F2427">
            <v>963.3</v>
          </cell>
          <cell r="G2427" t="str">
            <v/>
          </cell>
          <cell r="H2427">
            <v>11.24</v>
          </cell>
          <cell r="I2427" t="str">
            <v/>
          </cell>
        </row>
        <row r="2428">
          <cell r="A2428">
            <v>36727000</v>
          </cell>
          <cell r="B2428" t="str">
            <v>AX</v>
          </cell>
          <cell r="C2428" t="str">
            <v>AXOR ShowerSolutions</v>
          </cell>
          <cell r="D2428" t="str">
            <v>Axor ShowerSelect Round valve for concealed installation for 3 outlets</v>
          </cell>
          <cell r="E2428" t="str">
            <v>chrome</v>
          </cell>
          <cell r="F2428">
            <v>464.20000000000005</v>
          </cell>
          <cell r="G2428" t="str">
            <v/>
          </cell>
          <cell r="H2428" t="str">
            <v>11.25</v>
          </cell>
          <cell r="I2428" t="str">
            <v/>
          </cell>
        </row>
        <row r="2429">
          <cell r="A2429" t="str">
            <v>36727XXX</v>
          </cell>
          <cell r="B2429" t="str">
            <v>AX</v>
          </cell>
          <cell r="C2429" t="str">
            <v>AXOR ShowerSolutions</v>
          </cell>
          <cell r="D2429" t="str">
            <v>Axor ShowerSelect Round valve for concealed installation for 3 outlets</v>
          </cell>
          <cell r="E2429" t="str">
            <v>Special Finishes</v>
          </cell>
          <cell r="F2429">
            <v>696.3</v>
          </cell>
          <cell r="G2429" t="str">
            <v/>
          </cell>
          <cell r="H2429">
            <v>11.25</v>
          </cell>
          <cell r="I2429" t="str">
            <v/>
          </cell>
        </row>
        <row r="2430">
          <cell r="A2430">
            <v>36731000</v>
          </cell>
          <cell r="B2430" t="str">
            <v>AX</v>
          </cell>
          <cell r="C2430" t="str">
            <v>AXOR ShowerSolutions</v>
          </cell>
          <cell r="D2430" t="str">
            <v>FixFit softcube</v>
          </cell>
          <cell r="E2430" t="str">
            <v>chrome</v>
          </cell>
          <cell r="F2430">
            <v>29</v>
          </cell>
          <cell r="I2430" t="str">
            <v>Available from July 2017</v>
          </cell>
        </row>
        <row r="2431">
          <cell r="A2431" t="str">
            <v>36731XXX</v>
          </cell>
          <cell r="B2431" t="str">
            <v>AX</v>
          </cell>
          <cell r="C2431" t="str">
            <v>AXOR ShowerSolutions</v>
          </cell>
          <cell r="D2431" t="str">
            <v>FixFit softcube</v>
          </cell>
          <cell r="E2431" t="str">
            <v>Special Finishes</v>
          </cell>
          <cell r="F2431">
            <v>43.5</v>
          </cell>
          <cell r="I2431" t="str">
            <v>Available from July 2017</v>
          </cell>
        </row>
        <row r="2432">
          <cell r="A2432">
            <v>36732000</v>
          </cell>
          <cell r="B2432" t="str">
            <v>AX</v>
          </cell>
          <cell r="C2432" t="str">
            <v>AXOR ShowerSolutions</v>
          </cell>
          <cell r="D2432" t="str">
            <v>FixFit square</v>
          </cell>
          <cell r="E2432" t="str">
            <v>chrome</v>
          </cell>
          <cell r="F2432">
            <v>29</v>
          </cell>
          <cell r="I2432" t="str">
            <v>Available from July 2017</v>
          </cell>
        </row>
        <row r="2433">
          <cell r="A2433" t="str">
            <v>36732XXX</v>
          </cell>
          <cell r="B2433" t="str">
            <v>AX</v>
          </cell>
          <cell r="C2433" t="str">
            <v>AXOR ShowerSolutions</v>
          </cell>
          <cell r="D2433" t="str">
            <v>FixFit square</v>
          </cell>
          <cell r="E2433" t="str">
            <v>Special Finishes</v>
          </cell>
          <cell r="F2433">
            <v>43.5</v>
          </cell>
          <cell r="I2433" t="str">
            <v>Available from July 2017</v>
          </cell>
        </row>
        <row r="2434">
          <cell r="A2434">
            <v>36733000</v>
          </cell>
          <cell r="B2434" t="str">
            <v>AX</v>
          </cell>
          <cell r="C2434" t="str">
            <v>AXOR ShowerSolutions</v>
          </cell>
          <cell r="D2434" t="str">
            <v>FixFit Porter round</v>
          </cell>
          <cell r="E2434" t="str">
            <v>chrome</v>
          </cell>
          <cell r="F2434">
            <v>90</v>
          </cell>
          <cell r="I2434" t="str">
            <v>Available from July 2017</v>
          </cell>
        </row>
        <row r="2435">
          <cell r="A2435">
            <v>36734000</v>
          </cell>
          <cell r="B2435" t="str">
            <v>AX</v>
          </cell>
          <cell r="C2435" t="str">
            <v>AXOR ShowerSolutions</v>
          </cell>
          <cell r="D2435" t="str">
            <v>FixFit Porter square</v>
          </cell>
          <cell r="E2435" t="str">
            <v>chrome</v>
          </cell>
          <cell r="F2435">
            <v>90</v>
          </cell>
          <cell r="I2435" t="str">
            <v>Available from July 2017</v>
          </cell>
        </row>
        <row r="2436">
          <cell r="A2436">
            <v>36735000</v>
          </cell>
          <cell r="B2436" t="str">
            <v>AX</v>
          </cell>
          <cell r="C2436" t="str">
            <v>Axor Citterio E</v>
          </cell>
          <cell r="D2436" t="str">
            <v>Axor Citterio E shower set with Raindance Select S 120 3jet hand shower</v>
          </cell>
          <cell r="E2436" t="str">
            <v>chrome</v>
          </cell>
          <cell r="F2436">
            <v>479.8</v>
          </cell>
          <cell r="G2436" t="str">
            <v/>
          </cell>
          <cell r="H2436" t="str">
            <v>4.16</v>
          </cell>
          <cell r="I2436" t="str">
            <v/>
          </cell>
        </row>
        <row r="2437">
          <cell r="A2437" t="str">
            <v>36735XXX</v>
          </cell>
          <cell r="B2437" t="str">
            <v>AX</v>
          </cell>
          <cell r="C2437" t="str">
            <v>Axor Citterio E</v>
          </cell>
          <cell r="D2437" t="str">
            <v>Axor Citterio E shower set with Raindance Select S 120 3jet hand shower</v>
          </cell>
          <cell r="E2437" t="str">
            <v>Special Finishes</v>
          </cell>
          <cell r="F2437">
            <v>719.7</v>
          </cell>
          <cell r="G2437" t="str">
            <v/>
          </cell>
          <cell r="H2437">
            <v>4.16</v>
          </cell>
          <cell r="I2437" t="str">
            <v/>
          </cell>
        </row>
        <row r="2438">
          <cell r="A2438">
            <v>36736000</v>
          </cell>
          <cell r="B2438" t="str">
            <v>AX</v>
          </cell>
          <cell r="C2438" t="str">
            <v>Axor Citterio E</v>
          </cell>
          <cell r="D2438" t="str">
            <v>Axor Citterio E wall bar 0.90 m</v>
          </cell>
          <cell r="E2438" t="str">
            <v>chrome</v>
          </cell>
          <cell r="F2438">
            <v>401.1</v>
          </cell>
          <cell r="G2438" t="str">
            <v/>
          </cell>
          <cell r="H2438" t="str">
            <v>4.17</v>
          </cell>
          <cell r="I2438" t="str">
            <v/>
          </cell>
        </row>
        <row r="2439">
          <cell r="A2439" t="str">
            <v>36736XXX</v>
          </cell>
          <cell r="B2439" t="str">
            <v>AX</v>
          </cell>
          <cell r="C2439" t="str">
            <v>Axor Citterio E</v>
          </cell>
          <cell r="D2439" t="str">
            <v>Axor Citterio E wall bar 0.90 m</v>
          </cell>
          <cell r="E2439" t="str">
            <v>Special Finishes</v>
          </cell>
          <cell r="F2439">
            <v>601.70000000000005</v>
          </cell>
          <cell r="G2439" t="str">
            <v/>
          </cell>
          <cell r="H2439">
            <v>4.17</v>
          </cell>
          <cell r="I2439" t="str">
            <v/>
          </cell>
        </row>
        <row r="2440">
          <cell r="A2440">
            <v>36770180</v>
          </cell>
          <cell r="B2440" t="str">
            <v>AX</v>
          </cell>
          <cell r="C2440" t="str">
            <v>Axor Citterio E</v>
          </cell>
          <cell r="D2440" t="str">
            <v>Basic set for Trio shut-off/ diverter valve 12 x 12 for concealed installation</v>
          </cell>
          <cell r="E2440" t="str">
            <v>n.a.</v>
          </cell>
          <cell r="F2440">
            <v>242.9</v>
          </cell>
          <cell r="G2440" t="str">
            <v/>
          </cell>
          <cell r="H2440" t="str">
            <v>4.15</v>
          </cell>
          <cell r="I2440" t="str">
            <v/>
          </cell>
        </row>
        <row r="2441">
          <cell r="A2441">
            <v>36771000</v>
          </cell>
          <cell r="B2441" t="str">
            <v>AX</v>
          </cell>
          <cell r="C2441" t="str">
            <v>Axor Citterio E</v>
          </cell>
          <cell r="D2441" t="str">
            <v>Shut-off valve for concealed installation 12 x 12</v>
          </cell>
          <cell r="E2441" t="str">
            <v>chrome</v>
          </cell>
          <cell r="F2441">
            <v>149.19999999999999</v>
          </cell>
          <cell r="G2441" t="str">
            <v/>
          </cell>
          <cell r="H2441" t="str">
            <v>4.13</v>
          </cell>
          <cell r="I2441" t="str">
            <v/>
          </cell>
        </row>
        <row r="2442">
          <cell r="A2442" t="str">
            <v>36771XXX</v>
          </cell>
          <cell r="B2442" t="str">
            <v>AX</v>
          </cell>
          <cell r="C2442" t="str">
            <v>Axor Citterio E</v>
          </cell>
          <cell r="D2442" t="str">
            <v>Shut-off valve for concealed installation 12 x 12</v>
          </cell>
          <cell r="E2442" t="str">
            <v>Special Finishes</v>
          </cell>
          <cell r="F2442">
            <v>223.8</v>
          </cell>
          <cell r="G2442" t="str">
            <v/>
          </cell>
          <cell r="H2442">
            <v>4.13</v>
          </cell>
          <cell r="I2442" t="str">
            <v/>
          </cell>
        </row>
        <row r="2443">
          <cell r="A2443">
            <v>36772000</v>
          </cell>
          <cell r="B2443" t="str">
            <v>AX</v>
          </cell>
          <cell r="C2443" t="str">
            <v>Axor Citterio E</v>
          </cell>
          <cell r="D2443" t="str">
            <v>Trio/ Quattro shut-off/ diverter valve for concealed installation 12 x 12</v>
          </cell>
          <cell r="E2443" t="str">
            <v>chrome</v>
          </cell>
          <cell r="F2443">
            <v>166.79999999999998</v>
          </cell>
          <cell r="G2443" t="str">
            <v/>
          </cell>
          <cell r="H2443" t="str">
            <v>4.14</v>
          </cell>
          <cell r="I2443" t="str">
            <v/>
          </cell>
        </row>
        <row r="2444">
          <cell r="A2444" t="str">
            <v>36772XXX</v>
          </cell>
          <cell r="B2444" t="str">
            <v>AX</v>
          </cell>
          <cell r="C2444" t="str">
            <v>Axor Citterio E</v>
          </cell>
          <cell r="D2444" t="str">
            <v>Trio/ Quattro shut-off/ diverter valve for concealed installation 12 x 12</v>
          </cell>
          <cell r="E2444" t="str">
            <v>Special Finishes</v>
          </cell>
          <cell r="F2444">
            <v>250.2</v>
          </cell>
          <cell r="G2444" t="str">
            <v/>
          </cell>
          <cell r="H2444">
            <v>4.1399999999999997</v>
          </cell>
          <cell r="I2444" t="str">
            <v/>
          </cell>
        </row>
        <row r="2445">
          <cell r="A2445">
            <v>36773000</v>
          </cell>
          <cell r="B2445" t="str">
            <v>AX</v>
          </cell>
          <cell r="C2445" t="str">
            <v>Axor ShowerSelect</v>
          </cell>
          <cell r="D2445" t="str">
            <v>Axor ShowerSelect Soft valve for concealed installation for 3 outlets</v>
          </cell>
          <cell r="E2445" t="str">
            <v>chrome</v>
          </cell>
          <cell r="F2445">
            <v>464.20000000000005</v>
          </cell>
          <cell r="G2445" t="str">
            <v/>
          </cell>
          <cell r="H2445" t="str">
            <v>11.22</v>
          </cell>
          <cell r="I2445" t="str">
            <v/>
          </cell>
        </row>
        <row r="2446">
          <cell r="A2446" t="str">
            <v>36773XXX</v>
          </cell>
          <cell r="B2446" t="str">
            <v>AX</v>
          </cell>
          <cell r="C2446" t="str">
            <v>Axor ShowerSelect</v>
          </cell>
          <cell r="D2446" t="str">
            <v>Axor ShowerSelect Soft valve for concealed installation for 3 outlets</v>
          </cell>
          <cell r="E2446" t="str">
            <v>Special Finishes</v>
          </cell>
          <cell r="F2446">
            <v>696.3</v>
          </cell>
          <cell r="G2446" t="str">
            <v/>
          </cell>
          <cell r="H2446">
            <v>11.22</v>
          </cell>
          <cell r="I2446" t="str">
            <v/>
          </cell>
        </row>
        <row r="2447">
          <cell r="A2447">
            <v>36822000</v>
          </cell>
          <cell r="B2447" t="str">
            <v>AX</v>
          </cell>
          <cell r="C2447" t="str">
            <v>Axor Citterio E</v>
          </cell>
          <cell r="D2447" t="str">
            <v>Shower module for concealed installation 12 x 12</v>
          </cell>
          <cell r="E2447" t="str">
            <v>chrome</v>
          </cell>
          <cell r="F2447">
            <v>331.40000000000003</v>
          </cell>
          <cell r="G2447" t="str">
            <v/>
          </cell>
          <cell r="H2447" t="str">
            <v>4.16</v>
          </cell>
          <cell r="I2447" t="str">
            <v/>
          </cell>
        </row>
        <row r="2448">
          <cell r="A2448" t="str">
            <v>36822XXX</v>
          </cell>
          <cell r="B2448" t="str">
            <v>AX</v>
          </cell>
          <cell r="C2448" t="str">
            <v>Axor Citterio E</v>
          </cell>
          <cell r="D2448" t="str">
            <v>Shower module for concealed installation 12 x 12</v>
          </cell>
          <cell r="E2448" t="str">
            <v>Special Finishes</v>
          </cell>
          <cell r="F2448">
            <v>497.1</v>
          </cell>
          <cell r="G2448" t="str">
            <v/>
          </cell>
          <cell r="H2448">
            <v>4.16</v>
          </cell>
          <cell r="I2448" t="str">
            <v/>
          </cell>
        </row>
        <row r="2449">
          <cell r="A2449">
            <v>38010000</v>
          </cell>
          <cell r="B2449" t="str">
            <v>AX</v>
          </cell>
          <cell r="C2449" t="str">
            <v>AXOR Uno</v>
          </cell>
          <cell r="D2449" t="str">
            <v>Electronic basin mixer with temperature control</v>
          </cell>
          <cell r="E2449" t="str">
            <v>chrome</v>
          </cell>
          <cell r="F2449">
            <v>935</v>
          </cell>
          <cell r="I2449" t="str">
            <v>Available from July 2017</v>
          </cell>
        </row>
        <row r="2450">
          <cell r="A2450" t="str">
            <v>38010XXX</v>
          </cell>
          <cell r="B2450" t="str">
            <v>AX</v>
          </cell>
          <cell r="C2450" t="str">
            <v>AXOR Uno</v>
          </cell>
          <cell r="D2450" t="str">
            <v>Electronic basin mixer with temperature control</v>
          </cell>
          <cell r="E2450" t="str">
            <v>Special Finishes</v>
          </cell>
          <cell r="F2450">
            <v>1402.5</v>
          </cell>
          <cell r="I2450" t="str">
            <v>Available from July 2017</v>
          </cell>
        </row>
        <row r="2451">
          <cell r="A2451">
            <v>38020000</v>
          </cell>
          <cell r="B2451" t="str">
            <v>AX</v>
          </cell>
          <cell r="C2451" t="str">
            <v>AXOR Uno</v>
          </cell>
          <cell r="D2451" t="str">
            <v>Single lever basin mixer 90 with pop-up waste set</v>
          </cell>
          <cell r="E2451" t="str">
            <v>chrome</v>
          </cell>
          <cell r="F2451">
            <v>383.5</v>
          </cell>
          <cell r="G2451" t="str">
            <v/>
          </cell>
          <cell r="H2451" t="str">
            <v>8.2</v>
          </cell>
          <cell r="I2451" t="str">
            <v/>
          </cell>
        </row>
        <row r="2452">
          <cell r="A2452" t="str">
            <v>38020XXX</v>
          </cell>
          <cell r="B2452" t="str">
            <v>AX</v>
          </cell>
          <cell r="C2452" t="str">
            <v>AXOR Uno</v>
          </cell>
          <cell r="D2452" t="str">
            <v>Single lever basin mixer 90 with pop-up waste set</v>
          </cell>
          <cell r="E2452" t="str">
            <v>Special Finishes</v>
          </cell>
          <cell r="F2452">
            <v>575.30000000000007</v>
          </cell>
          <cell r="G2452" t="str">
            <v/>
          </cell>
          <cell r="H2452">
            <v>8.1999999999999993</v>
          </cell>
          <cell r="I2452" t="str">
            <v/>
          </cell>
        </row>
        <row r="2453">
          <cell r="A2453">
            <v>38021000</v>
          </cell>
          <cell r="B2453" t="str">
            <v>AX</v>
          </cell>
          <cell r="C2453" t="str">
            <v>AXOR Uno</v>
          </cell>
          <cell r="D2453" t="str">
            <v>Single lever basin mixer 70 loop handle without pull-rod</v>
          </cell>
          <cell r="E2453" t="str">
            <v>chrome</v>
          </cell>
          <cell r="F2453">
            <v>302.5</v>
          </cell>
        </row>
        <row r="2454">
          <cell r="A2454" t="str">
            <v>38021XXX</v>
          </cell>
          <cell r="B2454" t="str">
            <v>AX</v>
          </cell>
          <cell r="C2454" t="str">
            <v>AXOR Uno</v>
          </cell>
          <cell r="D2454" t="str">
            <v>Single lever basin mixer 70 loop handle without pull-rod</v>
          </cell>
          <cell r="E2454" t="str">
            <v>Special Finishes</v>
          </cell>
          <cell r="F2454">
            <v>453.8</v>
          </cell>
        </row>
        <row r="2455">
          <cell r="A2455">
            <v>38211000</v>
          </cell>
          <cell r="B2455" t="str">
            <v>AX</v>
          </cell>
          <cell r="C2455" t="str">
            <v>AXOR Uno</v>
          </cell>
          <cell r="D2455" t="str">
            <v>Single lever bidet mixer loop handle with pop-up waste set</v>
          </cell>
          <cell r="E2455" t="str">
            <v>chrome</v>
          </cell>
          <cell r="F2455">
            <v>385</v>
          </cell>
        </row>
        <row r="2456">
          <cell r="A2456" t="str">
            <v>38211XXX</v>
          </cell>
          <cell r="B2456" t="str">
            <v>AX</v>
          </cell>
          <cell r="C2456" t="str">
            <v>AXOR Uno</v>
          </cell>
          <cell r="D2456" t="str">
            <v>Single lever bidet mixer loop handle with pop-up waste set</v>
          </cell>
          <cell r="E2456" t="str">
            <v>Special Finishes</v>
          </cell>
          <cell r="F2456">
            <v>577.5</v>
          </cell>
        </row>
        <row r="2457">
          <cell r="A2457">
            <v>38022000</v>
          </cell>
          <cell r="B2457" t="str">
            <v>AX</v>
          </cell>
          <cell r="C2457" t="str">
            <v>AXOR Uno</v>
          </cell>
          <cell r="D2457" t="str">
            <v>Single lever basin mixer without pull-rod</v>
          </cell>
          <cell r="E2457" t="str">
            <v>chrome</v>
          </cell>
          <cell r="F2457">
            <v>378.20000000000005</v>
          </cell>
          <cell r="G2457" t="str">
            <v/>
          </cell>
          <cell r="H2457" t="str">
            <v>8.2</v>
          </cell>
          <cell r="I2457" t="str">
            <v/>
          </cell>
        </row>
        <row r="2458">
          <cell r="A2458" t="str">
            <v>38022XXX</v>
          </cell>
          <cell r="B2458" t="str">
            <v>AX</v>
          </cell>
          <cell r="C2458" t="str">
            <v>AXOR Uno</v>
          </cell>
          <cell r="D2458" t="str">
            <v>Single lever basin mixer without pull-rod</v>
          </cell>
          <cell r="E2458" t="str">
            <v>Special Finishes</v>
          </cell>
          <cell r="F2458">
            <v>567.29999999999995</v>
          </cell>
          <cell r="G2458" t="str">
            <v/>
          </cell>
          <cell r="H2458">
            <v>8.1999999999999993</v>
          </cell>
          <cell r="I2458" t="str">
            <v/>
          </cell>
        </row>
        <row r="2459">
          <cell r="A2459">
            <v>38023000</v>
          </cell>
          <cell r="B2459" t="str">
            <v>AX</v>
          </cell>
          <cell r="C2459" t="str">
            <v>AXOR Uno</v>
          </cell>
          <cell r="D2459" t="str">
            <v>Single lever basin mixer 100 loop handle with pop-up waste set</v>
          </cell>
          <cell r="E2459" t="str">
            <v>chrome</v>
          </cell>
          <cell r="F2459">
            <v>313.5</v>
          </cell>
        </row>
        <row r="2460">
          <cell r="A2460" t="str">
            <v>38023XXX</v>
          </cell>
          <cell r="B2460" t="str">
            <v>AX</v>
          </cell>
          <cell r="C2460" t="str">
            <v>AXOR Uno</v>
          </cell>
          <cell r="D2460" t="str">
            <v>Single lever basin mixer 100 loop handle with pop-up waste set</v>
          </cell>
          <cell r="E2460" t="str">
            <v>Special Finishes</v>
          </cell>
          <cell r="F2460">
            <v>470.3</v>
          </cell>
        </row>
        <row r="2461">
          <cell r="A2461">
            <v>38026000</v>
          </cell>
          <cell r="B2461" t="str">
            <v>AX</v>
          </cell>
          <cell r="C2461" t="str">
            <v>AXOR Uno</v>
          </cell>
          <cell r="D2461" t="str">
            <v>Single lever basin mixer 100 loop handle without pull-rod</v>
          </cell>
          <cell r="E2461" t="str">
            <v>chrome</v>
          </cell>
          <cell r="F2461">
            <v>313.5</v>
          </cell>
        </row>
        <row r="2462">
          <cell r="A2462" t="str">
            <v>38026XXX</v>
          </cell>
          <cell r="B2462" t="str">
            <v>AX</v>
          </cell>
          <cell r="C2462" t="str">
            <v>AXOR Uno</v>
          </cell>
          <cell r="D2462" t="str">
            <v>Single lever basin mixer 100 loop handle without pull-rod</v>
          </cell>
          <cell r="E2462" t="str">
            <v>Special Finishes</v>
          </cell>
          <cell r="F2462">
            <v>470.3</v>
          </cell>
        </row>
        <row r="2463">
          <cell r="A2463">
            <v>38027000</v>
          </cell>
          <cell r="B2463" t="str">
            <v>AX</v>
          </cell>
          <cell r="C2463" t="str">
            <v>AXOR Uno</v>
          </cell>
          <cell r="D2463" t="str">
            <v>Single lever basin mixer 250 without pull-rod for washbowls</v>
          </cell>
          <cell r="E2463" t="str">
            <v>chrome</v>
          </cell>
          <cell r="F2463">
            <v>509.1</v>
          </cell>
          <cell r="G2463" t="str">
            <v/>
          </cell>
          <cell r="H2463" t="str">
            <v>8.2</v>
          </cell>
          <cell r="I2463" t="str">
            <v/>
          </cell>
        </row>
        <row r="2464">
          <cell r="A2464" t="str">
            <v>38027XXX</v>
          </cell>
          <cell r="B2464" t="str">
            <v>AX</v>
          </cell>
          <cell r="C2464" t="str">
            <v>AXOR Uno</v>
          </cell>
          <cell r="D2464" t="str">
            <v>Single lever basin mixer 250 without pull-rod for washbowls</v>
          </cell>
          <cell r="E2464" t="str">
            <v>Special Finishes</v>
          </cell>
          <cell r="F2464">
            <v>763.7</v>
          </cell>
          <cell r="G2464" t="str">
            <v/>
          </cell>
          <cell r="H2464">
            <v>8.1999999999999993</v>
          </cell>
          <cell r="I2464" t="str">
            <v/>
          </cell>
        </row>
        <row r="2465">
          <cell r="A2465">
            <v>38030000</v>
          </cell>
          <cell r="B2465" t="str">
            <v>AX</v>
          </cell>
          <cell r="C2465" t="str">
            <v>AXOR Uno</v>
          </cell>
          <cell r="D2465" t="str">
            <v>Single lever basin mixer 210 with pop-up waste set and swivel spout with 360° range</v>
          </cell>
          <cell r="E2465" t="str">
            <v>chrome</v>
          </cell>
          <cell r="F2465">
            <v>523.5</v>
          </cell>
          <cell r="G2465" t="str">
            <v/>
          </cell>
          <cell r="H2465" t="str">
            <v>8.2</v>
          </cell>
          <cell r="I2465" t="str">
            <v/>
          </cell>
        </row>
        <row r="2466">
          <cell r="A2466" t="str">
            <v>38030XXX</v>
          </cell>
          <cell r="B2466" t="str">
            <v>AX</v>
          </cell>
          <cell r="C2466" t="str">
            <v>AXOR Uno</v>
          </cell>
          <cell r="D2466" t="str">
            <v>Single lever basin mixer 210 with pop-up waste set and swivel spout with 360° range</v>
          </cell>
          <cell r="E2466" t="str">
            <v>Special Finishes</v>
          </cell>
          <cell r="F2466">
            <v>785.30000000000007</v>
          </cell>
          <cell r="G2466" t="str">
            <v/>
          </cell>
          <cell r="H2466">
            <v>8.1999999999999993</v>
          </cell>
          <cell r="I2466" t="str">
            <v/>
          </cell>
        </row>
        <row r="2467">
          <cell r="A2467">
            <v>38031000</v>
          </cell>
          <cell r="B2467" t="str">
            <v>AX</v>
          </cell>
          <cell r="C2467" t="str">
            <v>AXOR Uno</v>
          </cell>
          <cell r="D2467" t="str">
            <v>Single lever basin mixer without pull-rod and swivel spout with 360° range</v>
          </cell>
          <cell r="E2467" t="str">
            <v>chrome</v>
          </cell>
          <cell r="F2467">
            <v>523.5</v>
          </cell>
          <cell r="G2467" t="str">
            <v/>
          </cell>
          <cell r="H2467" t="str">
            <v>8.2</v>
          </cell>
          <cell r="I2467" t="str">
            <v/>
          </cell>
        </row>
        <row r="2468">
          <cell r="A2468" t="str">
            <v>38031XXX</v>
          </cell>
          <cell r="B2468" t="str">
            <v>AX</v>
          </cell>
          <cell r="C2468" t="str">
            <v>AXOR Uno</v>
          </cell>
          <cell r="D2468" t="str">
            <v>Single lever basin mixer without pull-rod and swivel spout with 360° range</v>
          </cell>
          <cell r="E2468" t="str">
            <v>Special Finishes</v>
          </cell>
          <cell r="F2468">
            <v>785.30000000000007</v>
          </cell>
          <cell r="G2468" t="str">
            <v/>
          </cell>
          <cell r="H2468">
            <v>8.1999999999999993</v>
          </cell>
          <cell r="I2468" t="str">
            <v/>
          </cell>
        </row>
        <row r="2469">
          <cell r="A2469">
            <v>38032000</v>
          </cell>
          <cell r="B2469" t="str">
            <v>AX</v>
          </cell>
          <cell r="C2469" t="str">
            <v>AXOR Uno</v>
          </cell>
          <cell r="D2469" t="str">
            <v>Single lever basin mixer 190 loop handle without pull-rod</v>
          </cell>
          <cell r="E2469" t="str">
            <v>chrome</v>
          </cell>
          <cell r="F2469">
            <v>412.5</v>
          </cell>
        </row>
        <row r="2470">
          <cell r="A2470" t="str">
            <v>38032XXX</v>
          </cell>
          <cell r="B2470" t="str">
            <v>AX</v>
          </cell>
          <cell r="C2470" t="str">
            <v>AXOR Uno</v>
          </cell>
          <cell r="D2470" t="str">
            <v>Single lever basin mixer 190 loop handle without pull-rod</v>
          </cell>
          <cell r="E2470" t="str">
            <v>Special Finishes</v>
          </cell>
          <cell r="F2470">
            <v>618.80000000000007</v>
          </cell>
        </row>
        <row r="2471">
          <cell r="A2471">
            <v>38034000</v>
          </cell>
          <cell r="B2471" t="str">
            <v>AX</v>
          </cell>
          <cell r="C2471" t="str">
            <v>AXOR Uno</v>
          </cell>
          <cell r="D2471" t="str">
            <v>Single lever basin mixer 250 loop handle without pull-rod</v>
          </cell>
          <cell r="E2471" t="str">
            <v>chrome</v>
          </cell>
          <cell r="F2471">
            <v>489.5</v>
          </cell>
        </row>
        <row r="2472">
          <cell r="A2472" t="str">
            <v>38034XXX</v>
          </cell>
          <cell r="B2472" t="str">
            <v>AX</v>
          </cell>
          <cell r="C2472" t="str">
            <v>AXOR Uno</v>
          </cell>
          <cell r="D2472" t="str">
            <v>Single lever basin mixer 250 loop handle without pull-rod</v>
          </cell>
          <cell r="E2472" t="str">
            <v>Special Finishes</v>
          </cell>
          <cell r="F2472">
            <v>734.30000000000007</v>
          </cell>
        </row>
        <row r="2473">
          <cell r="A2473">
            <v>38035000</v>
          </cell>
          <cell r="B2473" t="str">
            <v>AX</v>
          </cell>
          <cell r="C2473" t="str">
            <v>AXOR Uno</v>
          </cell>
          <cell r="D2473" t="str">
            <v>Single lever basin mixer 160 with pop-up waste set and swivel spout with 360° range for hand washbasins</v>
          </cell>
          <cell r="E2473" t="str">
            <v>chrome</v>
          </cell>
          <cell r="F2473">
            <v>494.20000000000005</v>
          </cell>
          <cell r="G2473" t="str">
            <v/>
          </cell>
          <cell r="H2473" t="str">
            <v>8.3</v>
          </cell>
          <cell r="I2473" t="str">
            <v/>
          </cell>
        </row>
        <row r="2474">
          <cell r="A2474" t="str">
            <v>38035XXX</v>
          </cell>
          <cell r="B2474" t="str">
            <v>AX</v>
          </cell>
          <cell r="C2474" t="str">
            <v>AXOR Uno</v>
          </cell>
          <cell r="D2474" t="str">
            <v>Single lever basin mixer 160 with pop-up waste set and swivel spout with 360° range for hand washbasins</v>
          </cell>
          <cell r="E2474" t="str">
            <v>Special Finishes</v>
          </cell>
          <cell r="F2474">
            <v>741.3</v>
          </cell>
          <cell r="G2474" t="str">
            <v/>
          </cell>
          <cell r="H2474">
            <v>8.3000000000000007</v>
          </cell>
          <cell r="I2474" t="str">
            <v/>
          </cell>
        </row>
        <row r="2475">
          <cell r="A2475">
            <v>38036000</v>
          </cell>
          <cell r="B2475" t="str">
            <v>AX</v>
          </cell>
          <cell r="C2475" t="str">
            <v>AXOR Uno</v>
          </cell>
          <cell r="D2475" t="str">
            <v>Single lever basin mixer 240 loop handle with pop-up waste set</v>
          </cell>
          <cell r="E2475" t="str">
            <v>chrome</v>
          </cell>
          <cell r="F2475">
            <v>440</v>
          </cell>
          <cell r="I2475" t="str">
            <v>Available from July 2017</v>
          </cell>
        </row>
        <row r="2476">
          <cell r="A2476" t="str">
            <v>38036XXX</v>
          </cell>
          <cell r="B2476" t="str">
            <v>AX</v>
          </cell>
          <cell r="C2476" t="str">
            <v>AXOR Uno</v>
          </cell>
          <cell r="D2476" t="str">
            <v>Single lever basin mixer 240 loop handle with pop-up waste set</v>
          </cell>
          <cell r="E2476" t="str">
            <v>Special Finishes</v>
          </cell>
          <cell r="F2476">
            <v>660</v>
          </cell>
          <cell r="I2476" t="str">
            <v>Available from July 2017</v>
          </cell>
        </row>
        <row r="2477">
          <cell r="A2477">
            <v>38037000</v>
          </cell>
          <cell r="B2477" t="str">
            <v>AX</v>
          </cell>
          <cell r="C2477" t="str">
            <v>AXOR Uno</v>
          </cell>
          <cell r="D2477" t="str">
            <v>Single lever basin mixer floor-standing loop handle without waste set</v>
          </cell>
          <cell r="E2477" t="str">
            <v>chrome</v>
          </cell>
          <cell r="F2477">
            <v>1430</v>
          </cell>
        </row>
        <row r="2478">
          <cell r="A2478" t="str">
            <v>38037XXX</v>
          </cell>
          <cell r="B2478" t="str">
            <v>AX</v>
          </cell>
          <cell r="C2478" t="str">
            <v>AXOR Uno</v>
          </cell>
          <cell r="D2478" t="str">
            <v>Single lever basin mixer floor-standing loop handle without waste set</v>
          </cell>
          <cell r="E2478" t="str">
            <v>Special Finishes</v>
          </cell>
          <cell r="F2478">
            <v>2145</v>
          </cell>
        </row>
        <row r="2479">
          <cell r="A2479">
            <v>38040000</v>
          </cell>
          <cell r="B2479" t="str">
            <v>AX</v>
          </cell>
          <cell r="C2479" t="str">
            <v>AXOR Uno</v>
          </cell>
          <cell r="D2479" t="str">
            <v>2-handle basin mixer 230 with pop-up waste set and swivel spout with 360° range</v>
          </cell>
          <cell r="E2479" t="str">
            <v>chrome</v>
          </cell>
          <cell r="F2479">
            <v>465.3</v>
          </cell>
          <cell r="G2479" t="str">
            <v/>
          </cell>
          <cell r="H2479" t="str">
            <v>8.3</v>
          </cell>
          <cell r="I2479" t="str">
            <v/>
          </cell>
        </row>
        <row r="2480">
          <cell r="A2480" t="str">
            <v>38040XXX</v>
          </cell>
          <cell r="B2480" t="str">
            <v>AX</v>
          </cell>
          <cell r="C2480" t="str">
            <v>AXOR Uno</v>
          </cell>
          <cell r="D2480" t="str">
            <v>2-handle basin mixer 230 with pop-up waste set and swivel spout with 360° range</v>
          </cell>
          <cell r="E2480" t="str">
            <v>Special Finishes</v>
          </cell>
          <cell r="F2480">
            <v>698</v>
          </cell>
          <cell r="G2480" t="str">
            <v/>
          </cell>
          <cell r="H2480">
            <v>8.3000000000000007</v>
          </cell>
          <cell r="I2480" t="str">
            <v/>
          </cell>
        </row>
        <row r="2481">
          <cell r="A2481">
            <v>38045000</v>
          </cell>
          <cell r="B2481" t="str">
            <v>AX</v>
          </cell>
          <cell r="C2481" t="str">
            <v>AXOR Uno</v>
          </cell>
          <cell r="D2481" t="str">
            <v>2-handle basin mixer 170 with pop-up waste set and swivel spout with 360° range for hand washbasins</v>
          </cell>
          <cell r="E2481" t="str">
            <v>chrome</v>
          </cell>
          <cell r="F2481">
            <v>436.3</v>
          </cell>
          <cell r="G2481" t="str">
            <v/>
          </cell>
          <cell r="H2481" t="str">
            <v>8.3</v>
          </cell>
          <cell r="I2481" t="str">
            <v/>
          </cell>
        </row>
        <row r="2482">
          <cell r="A2482" t="str">
            <v>38045XXX</v>
          </cell>
          <cell r="B2482" t="str">
            <v>AX</v>
          </cell>
          <cell r="C2482" t="str">
            <v>AXOR Uno</v>
          </cell>
          <cell r="D2482" t="str">
            <v>2-handle basin mixer 170 with pop-up waste set and swivel spout with 360° range for hand washbasins</v>
          </cell>
          <cell r="E2482" t="str">
            <v>Special Finishes</v>
          </cell>
          <cell r="F2482">
            <v>654.5</v>
          </cell>
          <cell r="G2482" t="str">
            <v/>
          </cell>
          <cell r="H2482">
            <v>8.3000000000000007</v>
          </cell>
          <cell r="I2482" t="str">
            <v/>
          </cell>
        </row>
        <row r="2483">
          <cell r="A2483">
            <v>38047000</v>
          </cell>
          <cell r="B2483" t="str">
            <v>AX</v>
          </cell>
          <cell r="C2483" t="str">
            <v>AXOR Uno</v>
          </cell>
          <cell r="D2483" t="str">
            <v>2-handle basin mixer without pull-rod and swivel spout with 360° range</v>
          </cell>
          <cell r="E2483" t="str">
            <v>chrome</v>
          </cell>
          <cell r="F2483">
            <v>465.3</v>
          </cell>
          <cell r="G2483" t="str">
            <v/>
          </cell>
          <cell r="H2483" t="str">
            <v>8.3</v>
          </cell>
          <cell r="I2483" t="str">
            <v/>
          </cell>
        </row>
        <row r="2484">
          <cell r="A2484" t="str">
            <v>38047XXX</v>
          </cell>
          <cell r="B2484" t="str">
            <v>AX</v>
          </cell>
          <cell r="C2484" t="str">
            <v>AXOR Uno</v>
          </cell>
          <cell r="D2484" t="str">
            <v>2-handle basin mixer without pull-rod and swivel spout with 360° range</v>
          </cell>
          <cell r="E2484" t="str">
            <v>Special Finishes</v>
          </cell>
          <cell r="F2484">
            <v>698</v>
          </cell>
          <cell r="G2484" t="str">
            <v/>
          </cell>
          <cell r="H2484">
            <v>8.3000000000000007</v>
          </cell>
          <cell r="I2484" t="str">
            <v/>
          </cell>
        </row>
        <row r="2485">
          <cell r="A2485">
            <v>38053000</v>
          </cell>
          <cell r="B2485" t="str">
            <v>AX</v>
          </cell>
          <cell r="C2485" t="str">
            <v>AXOR Uno</v>
          </cell>
          <cell r="D2485" t="str">
            <v>3-hole basin mixer 160 with pop-up waste set and swivel spout with 140° range</v>
          </cell>
          <cell r="E2485" t="str">
            <v>chrome</v>
          </cell>
          <cell r="F2485">
            <v>611</v>
          </cell>
          <cell r="G2485" t="str">
            <v/>
          </cell>
          <cell r="H2485" t="str">
            <v>1.4</v>
          </cell>
          <cell r="I2485" t="str">
            <v/>
          </cell>
        </row>
        <row r="2486">
          <cell r="A2486" t="str">
            <v>38053XXX</v>
          </cell>
          <cell r="B2486" t="str">
            <v>AX</v>
          </cell>
          <cell r="C2486" t="str">
            <v>AXOR Uno</v>
          </cell>
          <cell r="D2486" t="str">
            <v>3-hole basin mixer 160 with pop-up waste set and swivel spout with 140° range</v>
          </cell>
          <cell r="E2486" t="str">
            <v>Special Finishes</v>
          </cell>
          <cell r="F2486">
            <v>916.5</v>
          </cell>
          <cell r="G2486" t="str">
            <v/>
          </cell>
          <cell r="H2486">
            <v>1.4</v>
          </cell>
          <cell r="I2486" t="str">
            <v/>
          </cell>
        </row>
        <row r="2487">
          <cell r="A2487">
            <v>38054000</v>
          </cell>
          <cell r="B2487" t="str">
            <v>AX</v>
          </cell>
          <cell r="C2487" t="str">
            <v>AXOR Uno</v>
          </cell>
          <cell r="D2487" t="str">
            <v>3-hole basin mixer 200 loop handle with pop-up waste set</v>
          </cell>
          <cell r="E2487" t="str">
            <v>chrome</v>
          </cell>
          <cell r="F2487">
            <v>572</v>
          </cell>
        </row>
        <row r="2488">
          <cell r="A2488" t="str">
            <v>38054XXX</v>
          </cell>
          <cell r="B2488" t="str">
            <v>AX</v>
          </cell>
          <cell r="C2488" t="str">
            <v>AXOR Uno</v>
          </cell>
          <cell r="D2488" t="str">
            <v>3-hole basin mixer 200 loop handle with pop-up waste set</v>
          </cell>
          <cell r="E2488" t="str">
            <v>Special Finishes</v>
          </cell>
          <cell r="F2488">
            <v>858</v>
          </cell>
        </row>
        <row r="2489">
          <cell r="A2489">
            <v>38112000</v>
          </cell>
          <cell r="B2489" t="str">
            <v>AX</v>
          </cell>
          <cell r="C2489" t="str">
            <v>AXOR Uno</v>
          </cell>
          <cell r="D2489" t="str">
            <v>Single lever basin mixer for concealed installation with spout 165 mm and plate wall-mounted</v>
          </cell>
          <cell r="E2489" t="str">
            <v>chrome</v>
          </cell>
          <cell r="F2489">
            <v>519.20000000000005</v>
          </cell>
          <cell r="G2489" t="str">
            <v/>
          </cell>
          <cell r="H2489" t="str">
            <v>8.4</v>
          </cell>
          <cell r="I2489" t="str">
            <v/>
          </cell>
        </row>
        <row r="2490">
          <cell r="A2490" t="str">
            <v>38112XXX</v>
          </cell>
          <cell r="B2490" t="str">
            <v>AX</v>
          </cell>
          <cell r="C2490" t="str">
            <v>AXOR Uno</v>
          </cell>
          <cell r="D2490" t="str">
            <v>Single lever basin mixer for concealed installation with spout 165 mm and plate wall-mounted</v>
          </cell>
          <cell r="E2490" t="str">
            <v>Special Finishes</v>
          </cell>
          <cell r="F2490">
            <v>778.8</v>
          </cell>
          <cell r="G2490" t="str">
            <v/>
          </cell>
          <cell r="H2490">
            <v>8.4</v>
          </cell>
          <cell r="I2490" t="str">
            <v/>
          </cell>
        </row>
        <row r="2491">
          <cell r="A2491">
            <v>38113000</v>
          </cell>
          <cell r="B2491" t="str">
            <v>AX</v>
          </cell>
          <cell r="C2491" t="str">
            <v>AXOR Uno</v>
          </cell>
          <cell r="D2491" t="str">
            <v>Single lever basin mixer for concealed installation with spout 165 mm and escutcheons wall-mounted</v>
          </cell>
          <cell r="E2491" t="str">
            <v>chrome</v>
          </cell>
          <cell r="F2491">
            <v>341.40000000000003</v>
          </cell>
          <cell r="G2491" t="str">
            <v/>
          </cell>
          <cell r="H2491" t="str">
            <v>8.4</v>
          </cell>
          <cell r="I2491" t="str">
            <v/>
          </cell>
        </row>
        <row r="2492">
          <cell r="A2492" t="str">
            <v>38113XXX</v>
          </cell>
          <cell r="B2492" t="str">
            <v>AX</v>
          </cell>
          <cell r="C2492" t="str">
            <v>AXOR Uno</v>
          </cell>
          <cell r="D2492" t="str">
            <v>Single lever basin mixer for concealed installation with spout 165 mm and escutcheons wall-mounted</v>
          </cell>
          <cell r="E2492" t="str">
            <v>Special Finishes</v>
          </cell>
          <cell r="F2492">
            <v>512.1</v>
          </cell>
          <cell r="G2492" t="str">
            <v/>
          </cell>
          <cell r="H2492">
            <v>8.4</v>
          </cell>
          <cell r="I2492" t="str">
            <v/>
          </cell>
        </row>
        <row r="2493">
          <cell r="A2493">
            <v>38115000</v>
          </cell>
          <cell r="B2493" t="str">
            <v>AX</v>
          </cell>
          <cell r="C2493" t="str">
            <v>AXOR Uno</v>
          </cell>
          <cell r="D2493" t="str">
            <v>Single lever basin mixer for concealed installation with spout 225 mm and plate wall-mounted</v>
          </cell>
          <cell r="E2493" t="str">
            <v>chrome</v>
          </cell>
          <cell r="F2493">
            <v>534.1</v>
          </cell>
          <cell r="G2493" t="str">
            <v/>
          </cell>
          <cell r="H2493" t="str">
            <v>8.4</v>
          </cell>
          <cell r="I2493" t="str">
            <v/>
          </cell>
        </row>
        <row r="2494">
          <cell r="A2494" t="str">
            <v>38115XXX</v>
          </cell>
          <cell r="B2494" t="str">
            <v>AX</v>
          </cell>
          <cell r="C2494" t="str">
            <v>AXOR Uno</v>
          </cell>
          <cell r="D2494" t="str">
            <v>Single lever basin mixer for concealed installation with spout 225 mm and plate wall-mounted</v>
          </cell>
          <cell r="E2494" t="str">
            <v>Special Finishes</v>
          </cell>
          <cell r="F2494">
            <v>801.2</v>
          </cell>
          <cell r="G2494" t="str">
            <v/>
          </cell>
          <cell r="H2494">
            <v>8.4</v>
          </cell>
          <cell r="I2494" t="str">
            <v/>
          </cell>
        </row>
        <row r="2495">
          <cell r="A2495">
            <v>38116000</v>
          </cell>
          <cell r="B2495" t="str">
            <v>AX</v>
          </cell>
          <cell r="C2495" t="str">
            <v>AXOR Uno</v>
          </cell>
          <cell r="D2495" t="str">
            <v>Single lever basin mixer for concealed installation with spout 225 mm and escutcheons wall-mounted</v>
          </cell>
          <cell r="E2495" t="str">
            <v>chrome</v>
          </cell>
          <cell r="F2495">
            <v>356.20000000000005</v>
          </cell>
          <cell r="G2495" t="str">
            <v/>
          </cell>
          <cell r="H2495" t="str">
            <v>8.4</v>
          </cell>
          <cell r="I2495" t="str">
            <v/>
          </cell>
        </row>
        <row r="2496">
          <cell r="A2496" t="str">
            <v>38116XXX</v>
          </cell>
          <cell r="B2496" t="str">
            <v>AX</v>
          </cell>
          <cell r="C2496" t="str">
            <v>AXOR Uno</v>
          </cell>
          <cell r="D2496" t="str">
            <v>Single lever basin mixer for concealed installation with spout 225 mm and escutcheons wall-mounted</v>
          </cell>
          <cell r="E2496" t="str">
            <v>Special Finishes</v>
          </cell>
          <cell r="F2496">
            <v>534.29999999999995</v>
          </cell>
          <cell r="G2496" t="str">
            <v/>
          </cell>
          <cell r="H2496">
            <v>8.4</v>
          </cell>
          <cell r="I2496" t="str">
            <v/>
          </cell>
        </row>
        <row r="2497">
          <cell r="A2497">
            <v>38119000</v>
          </cell>
          <cell r="B2497" t="str">
            <v>AX</v>
          </cell>
          <cell r="C2497" t="str">
            <v>AXOR Uno</v>
          </cell>
          <cell r="D2497" t="str">
            <v>Electronic basin mixer for concealed installation with spout 165 mm wall-mounted</v>
          </cell>
          <cell r="E2497" t="str">
            <v>chrome</v>
          </cell>
          <cell r="F2497">
            <v>790.4</v>
          </cell>
          <cell r="G2497" t="str">
            <v/>
          </cell>
          <cell r="H2497" t="str">
            <v>13.4</v>
          </cell>
          <cell r="I2497" t="str">
            <v/>
          </cell>
        </row>
        <row r="2498">
          <cell r="A2498" t="str">
            <v>38119XXX</v>
          </cell>
          <cell r="B2498" t="str">
            <v>AX</v>
          </cell>
          <cell r="C2498" t="str">
            <v>AXOR Uno</v>
          </cell>
          <cell r="D2498" t="str">
            <v>Electronic basin mixer for concealed installation with spout 165 mm wall-mounted</v>
          </cell>
          <cell r="E2498" t="str">
            <v>Special Finishes</v>
          </cell>
          <cell r="F2498">
            <v>1185.5999999999999</v>
          </cell>
          <cell r="G2498" t="str">
            <v/>
          </cell>
          <cell r="H2498">
            <v>13.4</v>
          </cell>
          <cell r="I2498" t="str">
            <v/>
          </cell>
        </row>
        <row r="2499">
          <cell r="A2499">
            <v>38120000</v>
          </cell>
          <cell r="B2499" t="str">
            <v>AX</v>
          </cell>
          <cell r="C2499" t="str">
            <v>AXOR Uno</v>
          </cell>
          <cell r="D2499" t="str">
            <v>Electronic basin mixer for concealed installation with spout 225 mm wall-mounted</v>
          </cell>
          <cell r="E2499" t="str">
            <v>chrome</v>
          </cell>
          <cell r="F2499">
            <v>801.7</v>
          </cell>
          <cell r="G2499" t="str">
            <v/>
          </cell>
          <cell r="H2499" t="str">
            <v>13.4</v>
          </cell>
          <cell r="I2499" t="str">
            <v/>
          </cell>
        </row>
        <row r="2500">
          <cell r="A2500" t="str">
            <v>38120XXX</v>
          </cell>
          <cell r="B2500" t="str">
            <v>AX</v>
          </cell>
          <cell r="C2500" t="str">
            <v>AXOR Uno</v>
          </cell>
          <cell r="D2500" t="str">
            <v>Electronic basin mixer for concealed installation with spout 225 mm wall-mounted</v>
          </cell>
          <cell r="E2500" t="str">
            <v>Special Finishes</v>
          </cell>
          <cell r="F2500">
            <v>1202.5999999999999</v>
          </cell>
          <cell r="G2500" t="str">
            <v/>
          </cell>
          <cell r="H2500">
            <v>13.4</v>
          </cell>
          <cell r="I2500" t="str">
            <v/>
          </cell>
        </row>
        <row r="2501">
          <cell r="A2501">
            <v>38121000</v>
          </cell>
          <cell r="B2501" t="str">
            <v>AX</v>
          </cell>
          <cell r="C2501" t="str">
            <v>AXOR Uno</v>
          </cell>
          <cell r="D2501" t="str">
            <v>Single lever basin mixer for concealed installation loop handle wall-mounted 165</v>
          </cell>
          <cell r="E2501" t="str">
            <v>chrome</v>
          </cell>
          <cell r="F2501">
            <v>369.40000000000003</v>
          </cell>
          <cell r="I2501" t="str">
            <v>Available from July 2017</v>
          </cell>
        </row>
        <row r="2502">
          <cell r="A2502" t="str">
            <v>38121XXX</v>
          </cell>
          <cell r="B2502" t="str">
            <v>AX</v>
          </cell>
          <cell r="C2502" t="str">
            <v>AXOR Uno</v>
          </cell>
          <cell r="D2502" t="str">
            <v>Single lever basin mixer for concealed installation loop handle wall-mounted 165</v>
          </cell>
          <cell r="E2502" t="str">
            <v>Special Finishes</v>
          </cell>
          <cell r="F2502">
            <v>554.1</v>
          </cell>
          <cell r="I2502" t="str">
            <v>Available from July 2017</v>
          </cell>
        </row>
        <row r="2503">
          <cell r="A2503">
            <v>38122000</v>
          </cell>
          <cell r="B2503" t="str">
            <v>AX</v>
          </cell>
          <cell r="C2503" t="str">
            <v>AXOR Uno</v>
          </cell>
          <cell r="D2503" t="str">
            <v>Single lever basin mixer for concealed installation loop handle wall-mounted 225</v>
          </cell>
          <cell r="E2503" t="str">
            <v>chrome</v>
          </cell>
          <cell r="F2503">
            <v>385.20000000000005</v>
          </cell>
          <cell r="I2503" t="str">
            <v>Available from July 2017</v>
          </cell>
        </row>
        <row r="2504">
          <cell r="A2504" t="str">
            <v>38122XXX</v>
          </cell>
          <cell r="B2504" t="str">
            <v>AX</v>
          </cell>
          <cell r="C2504" t="str">
            <v>AXOR Uno</v>
          </cell>
          <cell r="D2504" t="str">
            <v>Single lever basin mixer for concealed installation loop handle wall-mounted 225</v>
          </cell>
          <cell r="E2504" t="str">
            <v>Special Finishes</v>
          </cell>
          <cell r="F2504">
            <v>577.80000000000007</v>
          </cell>
          <cell r="I2504" t="str">
            <v>Available from July 2017</v>
          </cell>
        </row>
        <row r="2505">
          <cell r="A2505">
            <v>38130000</v>
          </cell>
          <cell r="B2505" t="str">
            <v>AX</v>
          </cell>
          <cell r="C2505" t="str">
            <v>AXOR Uno</v>
          </cell>
          <cell r="D2505" t="str">
            <v>Pillar tap without waste set</v>
          </cell>
          <cell r="E2505" t="str">
            <v>chrome</v>
          </cell>
          <cell r="F2505">
            <v>205.79999999999998</v>
          </cell>
          <cell r="G2505" t="str">
            <v/>
          </cell>
          <cell r="H2505" t="str">
            <v>1.5</v>
          </cell>
          <cell r="I2505" t="str">
            <v/>
          </cell>
        </row>
        <row r="2506">
          <cell r="A2506" t="str">
            <v>38130XXX</v>
          </cell>
          <cell r="B2506" t="str">
            <v>AX</v>
          </cell>
          <cell r="C2506" t="str">
            <v>AXOR Uno</v>
          </cell>
          <cell r="D2506" t="str">
            <v>Pillar tap without waste set</v>
          </cell>
          <cell r="E2506" t="str">
            <v>Special Finishes</v>
          </cell>
          <cell r="F2506">
            <v>308.7</v>
          </cell>
          <cell r="G2506" t="str">
            <v/>
          </cell>
          <cell r="H2506">
            <v>1.5</v>
          </cell>
          <cell r="I2506" t="str">
            <v/>
          </cell>
        </row>
        <row r="2507">
          <cell r="A2507">
            <v>38210000</v>
          </cell>
          <cell r="B2507" t="str">
            <v>AX</v>
          </cell>
          <cell r="C2507" t="str">
            <v>AXOR Uno</v>
          </cell>
          <cell r="D2507" t="str">
            <v>Single lever bidet mixer with pop-up waste set</v>
          </cell>
          <cell r="E2507" t="str">
            <v>chrome</v>
          </cell>
          <cell r="F2507">
            <v>383.5</v>
          </cell>
          <cell r="G2507" t="str">
            <v/>
          </cell>
          <cell r="H2507" t="str">
            <v>8.5</v>
          </cell>
          <cell r="I2507" t="str">
            <v/>
          </cell>
        </row>
        <row r="2508">
          <cell r="A2508" t="str">
            <v>38210XXX</v>
          </cell>
          <cell r="B2508" t="str">
            <v>AX</v>
          </cell>
          <cell r="C2508" t="str">
            <v>AXOR Uno</v>
          </cell>
          <cell r="D2508" t="str">
            <v>Single lever bidet mixer with pop-up waste set</v>
          </cell>
          <cell r="E2508" t="str">
            <v>Special Finishes</v>
          </cell>
          <cell r="F2508">
            <v>575.30000000000007</v>
          </cell>
          <cell r="G2508" t="str">
            <v/>
          </cell>
          <cell r="H2508">
            <v>8.5</v>
          </cell>
          <cell r="I2508" t="str">
            <v/>
          </cell>
        </row>
        <row r="2509">
          <cell r="A2509">
            <v>38211000</v>
          </cell>
          <cell r="B2509" t="str">
            <v>AX</v>
          </cell>
          <cell r="C2509" t="str">
            <v>AXOR Uno</v>
          </cell>
          <cell r="D2509" t="str">
            <v>Single lever bidet mixer loop handle with pop-up waste set</v>
          </cell>
          <cell r="E2509" t="str">
            <v>chrome</v>
          </cell>
          <cell r="F2509">
            <v>385</v>
          </cell>
        </row>
        <row r="2510">
          <cell r="A2510" t="str">
            <v>38211XXX</v>
          </cell>
          <cell r="B2510" t="str">
            <v>AX</v>
          </cell>
          <cell r="C2510" t="str">
            <v>AXOR Uno</v>
          </cell>
          <cell r="D2510" t="str">
            <v>Single lever bidet mixer loop handle with pop-up waste set</v>
          </cell>
          <cell r="E2510" t="str">
            <v>Special Finishes</v>
          </cell>
          <cell r="F2510">
            <v>577.5</v>
          </cell>
        </row>
        <row r="2511">
          <cell r="A2511">
            <v>38222000</v>
          </cell>
          <cell r="B2511" t="str">
            <v>AX</v>
          </cell>
          <cell r="C2511" t="str">
            <v>AXOR Uno</v>
          </cell>
          <cell r="D2511" t="str">
            <v>2-handle bidet mixer with pop-up waste set</v>
          </cell>
          <cell r="E2511" t="str">
            <v>chrome</v>
          </cell>
          <cell r="F2511">
            <v>465.3</v>
          </cell>
          <cell r="G2511" t="str">
            <v/>
          </cell>
          <cell r="H2511" t="str">
            <v>8.5</v>
          </cell>
          <cell r="I2511" t="str">
            <v/>
          </cell>
        </row>
        <row r="2512">
          <cell r="A2512" t="str">
            <v>38222XXX</v>
          </cell>
          <cell r="B2512" t="str">
            <v>AX</v>
          </cell>
          <cell r="C2512" t="str">
            <v>AXOR Uno</v>
          </cell>
          <cell r="D2512" t="str">
            <v>2-handle bidet mixer with pop-up waste set</v>
          </cell>
          <cell r="E2512" t="str">
            <v>Special Finishes</v>
          </cell>
          <cell r="F2512">
            <v>698</v>
          </cell>
          <cell r="G2512" t="str">
            <v/>
          </cell>
          <cell r="H2512">
            <v>8.5</v>
          </cell>
          <cell r="I2512" t="str">
            <v/>
          </cell>
        </row>
        <row r="2513">
          <cell r="A2513">
            <v>38225000</v>
          </cell>
          <cell r="B2513" t="str">
            <v>AX</v>
          </cell>
          <cell r="C2513" t="str">
            <v>AXOR Uno</v>
          </cell>
          <cell r="D2513" t="str">
            <v>Bidette 1jet hand shower/ Axor Uno² single lever basin mixer set 1.60 m</v>
          </cell>
          <cell r="E2513" t="str">
            <v>chrome</v>
          </cell>
          <cell r="F2513">
            <v>442.9</v>
          </cell>
          <cell r="G2513" t="str">
            <v/>
          </cell>
          <cell r="H2513" t="str">
            <v>8.5</v>
          </cell>
          <cell r="I2513" t="str">
            <v/>
          </cell>
        </row>
        <row r="2514">
          <cell r="A2514" t="str">
            <v>38225XXX</v>
          </cell>
          <cell r="B2514" t="str">
            <v>AX</v>
          </cell>
          <cell r="C2514" t="str">
            <v>AXOR Uno</v>
          </cell>
          <cell r="D2514" t="str">
            <v>Bidette 1jet hand shower/ Axor Uno² single lever basin mixer set 1.60 m</v>
          </cell>
          <cell r="E2514" t="str">
            <v>Special Finishes</v>
          </cell>
          <cell r="F2514">
            <v>664.4</v>
          </cell>
          <cell r="G2514" t="str">
            <v/>
          </cell>
          <cell r="H2514">
            <v>8.5</v>
          </cell>
          <cell r="I2514" t="str">
            <v/>
          </cell>
        </row>
        <row r="2515">
          <cell r="A2515">
            <v>38375000</v>
          </cell>
          <cell r="B2515" t="str">
            <v>AX</v>
          </cell>
          <cell r="C2515" t="str">
            <v>AXOR Uno</v>
          </cell>
          <cell r="D2515" t="str">
            <v>Thermostatic mixer 43 l/min for concealed installation</v>
          </cell>
          <cell r="E2515" t="str">
            <v>chrome</v>
          </cell>
          <cell r="F2515">
            <v>546.70000000000005</v>
          </cell>
          <cell r="G2515" t="str">
            <v/>
          </cell>
          <cell r="H2515" t="str">
            <v>8.10</v>
          </cell>
          <cell r="I2515" t="str">
            <v/>
          </cell>
        </row>
        <row r="2516">
          <cell r="A2516" t="str">
            <v>38375XXX</v>
          </cell>
          <cell r="B2516" t="str">
            <v>AX</v>
          </cell>
          <cell r="C2516" t="str">
            <v>AXOR Uno</v>
          </cell>
          <cell r="D2516" t="str">
            <v>Thermostatic mixer 43 l/min for concealed installation</v>
          </cell>
          <cell r="E2516" t="str">
            <v>Special Finishes</v>
          </cell>
          <cell r="F2516">
            <v>820.1</v>
          </cell>
          <cell r="G2516" t="str">
            <v/>
          </cell>
          <cell r="H2516">
            <v>8.1</v>
          </cell>
          <cell r="I2516" t="str">
            <v>Not available in polished bronze &amp; brushed bronze</v>
          </cell>
        </row>
        <row r="2517">
          <cell r="A2517">
            <v>38410000</v>
          </cell>
          <cell r="B2517" t="str">
            <v>AX</v>
          </cell>
          <cell r="C2517" t="str">
            <v>AXOR Uno</v>
          </cell>
          <cell r="D2517" t="str">
            <v>Bath spout</v>
          </cell>
          <cell r="E2517" t="str">
            <v>chrome</v>
          </cell>
          <cell r="F2517">
            <v>195.4</v>
          </cell>
          <cell r="G2517" t="str">
            <v/>
          </cell>
          <cell r="H2517" t="str">
            <v>8.6</v>
          </cell>
          <cell r="I2517" t="str">
            <v/>
          </cell>
        </row>
        <row r="2518">
          <cell r="A2518" t="str">
            <v>38410XXX</v>
          </cell>
          <cell r="B2518" t="str">
            <v>AX</v>
          </cell>
          <cell r="C2518" t="str">
            <v>AXOR Uno</v>
          </cell>
          <cell r="D2518" t="str">
            <v>Bath spout</v>
          </cell>
          <cell r="E2518" t="str">
            <v>Special Finishes</v>
          </cell>
          <cell r="F2518">
            <v>293.10000000000002</v>
          </cell>
          <cell r="G2518" t="str">
            <v/>
          </cell>
          <cell r="H2518">
            <v>8.6</v>
          </cell>
          <cell r="I2518" t="str">
            <v>Not available in polished black chrome</v>
          </cell>
        </row>
        <row r="2519">
          <cell r="A2519">
            <v>38411000</v>
          </cell>
          <cell r="B2519" t="str">
            <v>AX</v>
          </cell>
          <cell r="C2519" t="str">
            <v>AXOR Uno</v>
          </cell>
          <cell r="D2519" t="str">
            <v>Bath spout curved</v>
          </cell>
          <cell r="E2519" t="str">
            <v>chrome</v>
          </cell>
          <cell r="F2519">
            <v>209</v>
          </cell>
        </row>
        <row r="2520">
          <cell r="A2520" t="str">
            <v>38411XXX</v>
          </cell>
          <cell r="B2520" t="str">
            <v>AX</v>
          </cell>
          <cell r="C2520" t="str">
            <v>AXOR Uno</v>
          </cell>
          <cell r="D2520" t="str">
            <v>Bath spout curved</v>
          </cell>
          <cell r="E2520" t="str">
            <v>Special Finishes</v>
          </cell>
          <cell r="F2520">
            <v>313.5</v>
          </cell>
        </row>
        <row r="2521">
          <cell r="A2521">
            <v>38412000</v>
          </cell>
          <cell r="B2521" t="str">
            <v>AX</v>
          </cell>
          <cell r="C2521" t="str">
            <v>AXOR Uno</v>
          </cell>
          <cell r="D2521" t="str">
            <v>Bath spout floor-standing curved</v>
          </cell>
          <cell r="E2521" t="str">
            <v>chrome</v>
          </cell>
          <cell r="F2521">
            <v>1078</v>
          </cell>
        </row>
        <row r="2522">
          <cell r="A2522" t="str">
            <v>38412XXX</v>
          </cell>
          <cell r="B2522" t="str">
            <v>AX</v>
          </cell>
          <cell r="C2522" t="str">
            <v>AXOR Uno</v>
          </cell>
          <cell r="D2522" t="str">
            <v>Bath spout floor-standing curved</v>
          </cell>
          <cell r="E2522" t="str">
            <v>Special Finishes</v>
          </cell>
          <cell r="F2522">
            <v>1617</v>
          </cell>
        </row>
        <row r="2523">
          <cell r="A2523">
            <v>38420000</v>
          </cell>
          <cell r="B2523" t="str">
            <v>AX</v>
          </cell>
          <cell r="C2523" t="str">
            <v>AXOR Uno</v>
          </cell>
          <cell r="D2523" t="str">
            <v>Single lever bath mixer for exposed installation</v>
          </cell>
          <cell r="E2523" t="str">
            <v>chrome</v>
          </cell>
          <cell r="F2523">
            <v>513.1</v>
          </cell>
          <cell r="G2523" t="str">
            <v/>
          </cell>
          <cell r="H2523" t="str">
            <v>8.6</v>
          </cell>
          <cell r="I2523" t="str">
            <v/>
          </cell>
        </row>
        <row r="2524">
          <cell r="A2524" t="str">
            <v>38420XXX</v>
          </cell>
          <cell r="B2524" t="str">
            <v>AX</v>
          </cell>
          <cell r="C2524" t="str">
            <v>AXOR Uno</v>
          </cell>
          <cell r="D2524" t="str">
            <v>Single lever bath mixer for exposed installation</v>
          </cell>
          <cell r="E2524" t="str">
            <v>Special Finishes</v>
          </cell>
          <cell r="F2524">
            <v>769.7</v>
          </cell>
          <cell r="G2524" t="str">
            <v/>
          </cell>
          <cell r="H2524">
            <v>8.6</v>
          </cell>
          <cell r="I2524" t="str">
            <v/>
          </cell>
        </row>
        <row r="2525">
          <cell r="A2525">
            <v>38421000</v>
          </cell>
          <cell r="B2525" t="str">
            <v>AX</v>
          </cell>
          <cell r="C2525" t="str">
            <v>AXOR Uno</v>
          </cell>
          <cell r="D2525" t="str">
            <v>Single lever bath mixer for exposed installation loop handle</v>
          </cell>
          <cell r="E2525" t="str">
            <v>chrome</v>
          </cell>
          <cell r="F2525">
            <v>484</v>
          </cell>
        </row>
        <row r="2526">
          <cell r="A2526" t="str">
            <v>38421XXX</v>
          </cell>
          <cell r="B2526" t="str">
            <v>AX</v>
          </cell>
          <cell r="C2526" t="str">
            <v>AXOR Uno</v>
          </cell>
          <cell r="D2526" t="str">
            <v>Single lever bath mixer for exposed installation loop handle</v>
          </cell>
          <cell r="E2526" t="str">
            <v>Special Finishes</v>
          </cell>
          <cell r="F2526">
            <v>726</v>
          </cell>
        </row>
        <row r="2527">
          <cell r="A2527">
            <v>38425000</v>
          </cell>
          <cell r="B2527" t="str">
            <v>AX</v>
          </cell>
          <cell r="C2527" t="str">
            <v>AXOR Uno</v>
          </cell>
          <cell r="D2527" t="str">
            <v>Single lever bath mixer for concealed installation</v>
          </cell>
          <cell r="E2527" t="str">
            <v>chrome</v>
          </cell>
          <cell r="F2527">
            <v>283.5</v>
          </cell>
          <cell r="G2527" t="str">
            <v/>
          </cell>
          <cell r="H2527" t="str">
            <v>8.6</v>
          </cell>
          <cell r="I2527" t="str">
            <v/>
          </cell>
        </row>
        <row r="2528">
          <cell r="A2528" t="str">
            <v>38425XXX</v>
          </cell>
          <cell r="B2528" t="str">
            <v>AX</v>
          </cell>
          <cell r="C2528" t="str">
            <v>AXOR Uno</v>
          </cell>
          <cell r="D2528" t="str">
            <v>Single lever bath mixer for concealed installation</v>
          </cell>
          <cell r="E2528" t="str">
            <v>Special Finishes</v>
          </cell>
          <cell r="F2528">
            <v>425.3</v>
          </cell>
          <cell r="G2528" t="str">
            <v/>
          </cell>
          <cell r="H2528">
            <v>8.6</v>
          </cell>
          <cell r="I2528" t="str">
            <v/>
          </cell>
        </row>
        <row r="2529">
          <cell r="A2529">
            <v>38426000</v>
          </cell>
          <cell r="B2529" t="str">
            <v>AX</v>
          </cell>
          <cell r="C2529" t="str">
            <v>AXOR Uno</v>
          </cell>
          <cell r="D2529" t="str">
            <v>Single lever bath mixer for concealed installation loop handle</v>
          </cell>
          <cell r="E2529" t="str">
            <v>chrome</v>
          </cell>
          <cell r="F2529">
            <v>319</v>
          </cell>
        </row>
        <row r="2530">
          <cell r="A2530" t="str">
            <v>38426XXX</v>
          </cell>
          <cell r="B2530" t="str">
            <v>AX</v>
          </cell>
          <cell r="C2530" t="str">
            <v>AXOR Uno</v>
          </cell>
          <cell r="D2530" t="str">
            <v>Single lever bath mixer for concealed installation loop handle</v>
          </cell>
          <cell r="E2530" t="str">
            <v>Special Finishes</v>
          </cell>
          <cell r="F2530">
            <v>478.5</v>
          </cell>
        </row>
        <row r="2531">
          <cell r="A2531">
            <v>38427000</v>
          </cell>
          <cell r="B2531" t="str">
            <v>AX</v>
          </cell>
          <cell r="C2531" t="str">
            <v>AXOR Uno</v>
          </cell>
          <cell r="D2531" t="str">
            <v>Single lever bath mixer for concealed installation with integrated security combination according to EN1717</v>
          </cell>
          <cell r="E2531" t="str">
            <v>chrome</v>
          </cell>
          <cell r="F2531">
            <v>413.40000000000003</v>
          </cell>
          <cell r="G2531" t="str">
            <v/>
          </cell>
          <cell r="H2531" t="str">
            <v>8.6</v>
          </cell>
          <cell r="I2531" t="str">
            <v/>
          </cell>
        </row>
        <row r="2532">
          <cell r="A2532" t="str">
            <v>38427XXX</v>
          </cell>
          <cell r="B2532" t="str">
            <v>AX</v>
          </cell>
          <cell r="C2532" t="str">
            <v>AXOR Uno</v>
          </cell>
          <cell r="D2532" t="str">
            <v>Single lever bath mixer for concealed installation with integrated security combination according to EN1717</v>
          </cell>
          <cell r="E2532" t="str">
            <v>Special Finishes</v>
          </cell>
          <cell r="F2532">
            <v>620.1</v>
          </cell>
          <cell r="G2532" t="str">
            <v/>
          </cell>
          <cell r="H2532">
            <v>8.6</v>
          </cell>
          <cell r="I2532" t="str">
            <v/>
          </cell>
        </row>
        <row r="2533">
          <cell r="A2533">
            <v>38428000</v>
          </cell>
          <cell r="B2533" t="str">
            <v>AX</v>
          </cell>
          <cell r="C2533" t="str">
            <v>AXOR Uno</v>
          </cell>
          <cell r="D2533" t="str">
            <v>Single lever bath mixer for concealed installation loop handle with integrated security combination according to EN1717</v>
          </cell>
          <cell r="E2533" t="str">
            <v>chrome</v>
          </cell>
          <cell r="F2533">
            <v>429</v>
          </cell>
        </row>
        <row r="2534">
          <cell r="A2534" t="str">
            <v>38428XXX</v>
          </cell>
          <cell r="B2534" t="str">
            <v>AX</v>
          </cell>
          <cell r="C2534" t="str">
            <v>AXOR Uno</v>
          </cell>
          <cell r="D2534" t="str">
            <v>Single lever bath mixer for concealed installation loop handle with integrated security combination according to EN1717</v>
          </cell>
          <cell r="E2534" t="str">
            <v>Special Finishes</v>
          </cell>
          <cell r="F2534">
            <v>643.5</v>
          </cell>
        </row>
        <row r="2535">
          <cell r="A2535">
            <v>38436000</v>
          </cell>
          <cell r="B2535" t="str">
            <v>AX</v>
          </cell>
          <cell r="C2535" t="str">
            <v>AXOR Uno</v>
          </cell>
          <cell r="D2535" t="str">
            <v>3-hole rim mounted bath mixer loop handle</v>
          </cell>
          <cell r="E2535" t="str">
            <v>chrome</v>
          </cell>
          <cell r="F2535">
            <v>935</v>
          </cell>
        </row>
        <row r="2536">
          <cell r="A2536" t="str">
            <v>38436XXX</v>
          </cell>
          <cell r="B2536" t="str">
            <v>AX</v>
          </cell>
          <cell r="C2536" t="str">
            <v>AXOR Uno</v>
          </cell>
          <cell r="D2536" t="str">
            <v>3-hole rim mounted bath mixer loop handle</v>
          </cell>
          <cell r="E2536" t="str">
            <v>Special Finishes</v>
          </cell>
          <cell r="F2536">
            <v>1402.5</v>
          </cell>
        </row>
        <row r="2537">
          <cell r="A2537">
            <v>38442000</v>
          </cell>
          <cell r="B2537" t="str">
            <v>AX</v>
          </cell>
          <cell r="C2537" t="str">
            <v>AXOR Uno</v>
          </cell>
          <cell r="D2537" t="str">
            <v>Single lever bath mixer floor-standing loop handle</v>
          </cell>
          <cell r="E2537" t="str">
            <v>chrome</v>
          </cell>
          <cell r="F2537">
            <v>1760</v>
          </cell>
        </row>
        <row r="2538">
          <cell r="A2538" t="str">
            <v>38442XXX</v>
          </cell>
          <cell r="B2538" t="str">
            <v>AX</v>
          </cell>
          <cell r="C2538" t="str">
            <v>AXOR Uno</v>
          </cell>
          <cell r="D2538" t="str">
            <v>Single lever bath mixer floor-standing loop handle</v>
          </cell>
          <cell r="E2538" t="str">
            <v>Special Finishes</v>
          </cell>
          <cell r="F2538">
            <v>2640</v>
          </cell>
        </row>
        <row r="2539">
          <cell r="A2539">
            <v>38444000</v>
          </cell>
          <cell r="B2539" t="str">
            <v>AX</v>
          </cell>
          <cell r="C2539" t="str">
            <v>AXOR Uno</v>
          </cell>
          <cell r="D2539" t="str">
            <v>4-hole rim mounted bath mixer</v>
          </cell>
          <cell r="E2539" t="str">
            <v>chrome</v>
          </cell>
          <cell r="F2539">
            <v>993.80000000000007</v>
          </cell>
          <cell r="G2539" t="str">
            <v/>
          </cell>
          <cell r="H2539" t="str">
            <v>8.8</v>
          </cell>
          <cell r="I2539" t="str">
            <v/>
          </cell>
        </row>
        <row r="2540">
          <cell r="A2540" t="str">
            <v>38444XXX</v>
          </cell>
          <cell r="B2540" t="str">
            <v>AX</v>
          </cell>
          <cell r="C2540" t="str">
            <v>AXOR Uno</v>
          </cell>
          <cell r="D2540" t="str">
            <v>4-hole rim mounted bath mixer</v>
          </cell>
          <cell r="E2540" t="str">
            <v>Special Finishes</v>
          </cell>
          <cell r="F2540">
            <v>1490.7</v>
          </cell>
          <cell r="G2540" t="str">
            <v/>
          </cell>
          <cell r="H2540">
            <v>8.8000000000000007</v>
          </cell>
          <cell r="I2540" t="str">
            <v/>
          </cell>
        </row>
        <row r="2541">
          <cell r="A2541">
            <v>38445000</v>
          </cell>
          <cell r="B2541" t="str">
            <v>AX</v>
          </cell>
          <cell r="C2541" t="str">
            <v>AXOR Uno</v>
          </cell>
          <cell r="D2541" t="str">
            <v>4-hole rim mounted bath mixer loop handle</v>
          </cell>
          <cell r="E2541" t="str">
            <v>chrome</v>
          </cell>
          <cell r="F2541">
            <v>935</v>
          </cell>
        </row>
        <row r="2542">
          <cell r="A2542" t="str">
            <v>38445XXX</v>
          </cell>
          <cell r="B2542" t="str">
            <v>AX</v>
          </cell>
          <cell r="C2542" t="str">
            <v>AXOR Uno</v>
          </cell>
          <cell r="D2542" t="str">
            <v>4-hole rim mounted bath mixer loop handle</v>
          </cell>
          <cell r="E2542" t="str">
            <v>Special Finishes</v>
          </cell>
          <cell r="F2542">
            <v>1402.5</v>
          </cell>
        </row>
        <row r="2543">
          <cell r="A2543">
            <v>38454000</v>
          </cell>
          <cell r="B2543" t="str">
            <v>AX</v>
          </cell>
          <cell r="C2543" t="str">
            <v>AXOR Uno</v>
          </cell>
          <cell r="D2543" t="str">
            <v>4-hole tile mounted bath mixer</v>
          </cell>
          <cell r="E2543" t="str">
            <v>chrome</v>
          </cell>
          <cell r="F2543">
            <v>1356.1</v>
          </cell>
          <cell r="G2543" t="str">
            <v/>
          </cell>
          <cell r="H2543" t="str">
            <v>8.8</v>
          </cell>
          <cell r="I2543" t="str">
            <v/>
          </cell>
        </row>
        <row r="2544">
          <cell r="A2544" t="str">
            <v>38454XXX</v>
          </cell>
          <cell r="B2544" t="str">
            <v>AX</v>
          </cell>
          <cell r="C2544" t="str">
            <v>AXOR Uno</v>
          </cell>
          <cell r="D2544" t="str">
            <v>4-hole tile mounted bath mixer</v>
          </cell>
          <cell r="E2544" t="str">
            <v>Special Finishes</v>
          </cell>
          <cell r="F2544">
            <v>2034.1999999999998</v>
          </cell>
          <cell r="G2544" t="str">
            <v/>
          </cell>
          <cell r="H2544">
            <v>8.8000000000000007</v>
          </cell>
          <cell r="I2544" t="str">
            <v/>
          </cell>
        </row>
        <row r="2545">
          <cell r="A2545">
            <v>38480000</v>
          </cell>
          <cell r="B2545" t="str">
            <v>AX</v>
          </cell>
          <cell r="C2545" t="str">
            <v>AXOR Uno</v>
          </cell>
          <cell r="D2545" t="str">
            <v>2-hole rim mounted thermostatic bath mixer</v>
          </cell>
          <cell r="E2545" t="str">
            <v>chrome</v>
          </cell>
          <cell r="F2545">
            <v>144.4</v>
          </cell>
          <cell r="G2545" t="str">
            <v/>
          </cell>
          <cell r="H2545" t="str">
            <v>8.7</v>
          </cell>
          <cell r="I2545" t="str">
            <v/>
          </cell>
        </row>
        <row r="2546">
          <cell r="A2546" t="str">
            <v>38480XXX</v>
          </cell>
          <cell r="B2546" t="str">
            <v>AX</v>
          </cell>
          <cell r="C2546" t="str">
            <v>AXOR Uno</v>
          </cell>
          <cell r="D2546" t="str">
            <v>2-hole rim mounted thermostatic bath mixer</v>
          </cell>
          <cell r="E2546" t="str">
            <v>Special Finishes</v>
          </cell>
          <cell r="F2546">
            <v>216.6</v>
          </cell>
          <cell r="G2546" t="str">
            <v/>
          </cell>
          <cell r="H2546">
            <v>8.6999999999999993</v>
          </cell>
          <cell r="I2546" t="str">
            <v/>
          </cell>
        </row>
        <row r="2547">
          <cell r="A2547">
            <v>38620000</v>
          </cell>
          <cell r="B2547" t="str">
            <v>AX</v>
          </cell>
          <cell r="C2547" t="str">
            <v>AXOR Uno</v>
          </cell>
          <cell r="D2547" t="str">
            <v>Single lever shower mixer for exposed installation</v>
          </cell>
          <cell r="E2547" t="str">
            <v>chrome</v>
          </cell>
          <cell r="F2547">
            <v>407.40000000000003</v>
          </cell>
          <cell r="G2547" t="str">
            <v/>
          </cell>
          <cell r="H2547" t="str">
            <v>8.9</v>
          </cell>
          <cell r="I2547" t="str">
            <v/>
          </cell>
        </row>
        <row r="2548">
          <cell r="A2548" t="str">
            <v>38620XXX</v>
          </cell>
          <cell r="B2548" t="str">
            <v>AX</v>
          </cell>
          <cell r="C2548" t="str">
            <v>AXOR Uno</v>
          </cell>
          <cell r="D2548" t="str">
            <v>Single lever shower mixer for exposed installation</v>
          </cell>
          <cell r="E2548" t="str">
            <v>Special Finishes</v>
          </cell>
          <cell r="F2548">
            <v>611.1</v>
          </cell>
          <cell r="G2548" t="str">
            <v/>
          </cell>
          <cell r="H2548">
            <v>8.9</v>
          </cell>
          <cell r="I2548" t="str">
            <v/>
          </cell>
        </row>
        <row r="2549">
          <cell r="A2549">
            <v>38621000</v>
          </cell>
          <cell r="B2549" t="str">
            <v>AX</v>
          </cell>
          <cell r="C2549" t="str">
            <v>AXOR Uno</v>
          </cell>
          <cell r="D2549" t="str">
            <v>Single lever shower mixer for exposed installation loop handle</v>
          </cell>
          <cell r="E2549" t="str">
            <v>chrome</v>
          </cell>
          <cell r="F2549">
            <v>396</v>
          </cell>
        </row>
        <row r="2550">
          <cell r="A2550" t="str">
            <v>38621XXX</v>
          </cell>
          <cell r="B2550" t="str">
            <v>AX</v>
          </cell>
          <cell r="C2550" t="str">
            <v>AXOR Uno</v>
          </cell>
          <cell r="D2550" t="str">
            <v>Single lever shower mixer for exposed installation loop handle</v>
          </cell>
          <cell r="E2550" t="str">
            <v>Special Finishes</v>
          </cell>
          <cell r="F2550">
            <v>594</v>
          </cell>
        </row>
        <row r="2551">
          <cell r="A2551">
            <v>38625000</v>
          </cell>
          <cell r="B2551" t="str">
            <v>AX</v>
          </cell>
          <cell r="C2551" t="str">
            <v>Axor Uno²</v>
          </cell>
          <cell r="D2551" t="str">
            <v>Single lever shower mixer for concealed installation</v>
          </cell>
          <cell r="E2551" t="str">
            <v>chrome</v>
          </cell>
          <cell r="F2551">
            <v>241.4</v>
          </cell>
          <cell r="G2551" t="str">
            <v/>
          </cell>
          <cell r="H2551" t="str">
            <v>8.9</v>
          </cell>
          <cell r="I2551" t="str">
            <v/>
          </cell>
        </row>
        <row r="2552">
          <cell r="A2552" t="str">
            <v>38625XXX</v>
          </cell>
          <cell r="B2552" t="str">
            <v>AX</v>
          </cell>
          <cell r="C2552" t="str">
            <v>Axor Uno²</v>
          </cell>
          <cell r="D2552" t="str">
            <v>Single lever shower mixer for concealed installation</v>
          </cell>
          <cell r="E2552" t="str">
            <v>Special Finishes</v>
          </cell>
          <cell r="F2552">
            <v>362.1</v>
          </cell>
          <cell r="G2552" t="str">
            <v/>
          </cell>
          <cell r="H2552">
            <v>8.9</v>
          </cell>
          <cell r="I2552" t="str">
            <v/>
          </cell>
        </row>
        <row r="2553">
          <cell r="A2553">
            <v>38626000</v>
          </cell>
          <cell r="B2553" t="str">
            <v>AX</v>
          </cell>
          <cell r="C2553" t="str">
            <v>AXOR Uno</v>
          </cell>
          <cell r="D2553" t="str">
            <v>Single lever shower mixer for concealed installation loop handle</v>
          </cell>
          <cell r="E2553" t="str">
            <v>chrome</v>
          </cell>
          <cell r="F2553">
            <v>275</v>
          </cell>
        </row>
        <row r="2554">
          <cell r="A2554" t="str">
            <v>32626XXX</v>
          </cell>
          <cell r="B2554" t="str">
            <v>AX</v>
          </cell>
          <cell r="C2554" t="str">
            <v>AXOR Uno</v>
          </cell>
          <cell r="D2554" t="str">
            <v>Single lever shower mixer for concealed installation loop handle</v>
          </cell>
          <cell r="E2554" t="str">
            <v>Special Finishes</v>
          </cell>
          <cell r="F2554">
            <v>412.5</v>
          </cell>
        </row>
        <row r="2555">
          <cell r="A2555">
            <v>38700000</v>
          </cell>
          <cell r="B2555" t="str">
            <v>AX</v>
          </cell>
          <cell r="C2555" t="str">
            <v>Axor Uno</v>
          </cell>
          <cell r="D2555" t="str">
            <v>Thermostatic mixer for concealed installation with shut-off valve</v>
          </cell>
          <cell r="E2555" t="str">
            <v>chrome</v>
          </cell>
          <cell r="F2555">
            <v>666.9</v>
          </cell>
          <cell r="G2555" t="str">
            <v/>
          </cell>
          <cell r="H2555" t="str">
            <v>8.10</v>
          </cell>
          <cell r="I2555" t="str">
            <v/>
          </cell>
        </row>
        <row r="2556">
          <cell r="A2556" t="str">
            <v>38700XXX</v>
          </cell>
          <cell r="B2556" t="str">
            <v>AX</v>
          </cell>
          <cell r="C2556" t="str">
            <v>Axor Uno</v>
          </cell>
          <cell r="D2556" t="str">
            <v>Thermostatic mixer for concealed installation with shut-off valve</v>
          </cell>
          <cell r="E2556" t="str">
            <v>Special Finishes</v>
          </cell>
          <cell r="F2556">
            <v>1000.4</v>
          </cell>
          <cell r="G2556" t="str">
            <v/>
          </cell>
          <cell r="H2556">
            <v>8.1</v>
          </cell>
          <cell r="I2556" t="str">
            <v>Not available in polished bronze &amp; brushed bronze</v>
          </cell>
        </row>
        <row r="2557">
          <cell r="A2557">
            <v>38715000</v>
          </cell>
          <cell r="B2557" t="str">
            <v>AX</v>
          </cell>
          <cell r="C2557" t="str">
            <v>Axor Uno</v>
          </cell>
          <cell r="D2557" t="str">
            <v>Thermostatic mixer highflow 59 l/min for concealed installation</v>
          </cell>
          <cell r="E2557" t="str">
            <v>chrome</v>
          </cell>
          <cell r="F2557">
            <v>622.4</v>
          </cell>
          <cell r="G2557" t="str">
            <v/>
          </cell>
          <cell r="H2557" t="str">
            <v>8.10</v>
          </cell>
          <cell r="I2557" t="str">
            <v/>
          </cell>
        </row>
        <row r="2558">
          <cell r="A2558" t="str">
            <v>38715XXX</v>
          </cell>
          <cell r="B2558" t="str">
            <v>AX</v>
          </cell>
          <cell r="C2558" t="str">
            <v>Axor Uno</v>
          </cell>
          <cell r="D2558" t="str">
            <v>Thermostatic mixer highflow 59 l/min for concealed installation</v>
          </cell>
          <cell r="E2558" t="str">
            <v>Special Finishes</v>
          </cell>
          <cell r="F2558">
            <v>933.6</v>
          </cell>
          <cell r="G2558" t="str">
            <v/>
          </cell>
          <cell r="H2558">
            <v>8.1</v>
          </cell>
          <cell r="I2558" t="str">
            <v/>
          </cell>
        </row>
        <row r="2559">
          <cell r="A2559">
            <v>38720000</v>
          </cell>
          <cell r="B2559" t="str">
            <v>AX</v>
          </cell>
          <cell r="C2559" t="str">
            <v>Axor Uno</v>
          </cell>
          <cell r="D2559" t="str">
            <v>Thermostatic mixer for concealed installation with shut-off/ diverter valve</v>
          </cell>
          <cell r="E2559" t="str">
            <v>chrome</v>
          </cell>
          <cell r="F2559">
            <v>764.9</v>
          </cell>
          <cell r="G2559" t="str">
            <v/>
          </cell>
          <cell r="H2559" t="str">
            <v>8.10</v>
          </cell>
          <cell r="I2559" t="str">
            <v/>
          </cell>
        </row>
        <row r="2560">
          <cell r="A2560" t="str">
            <v>38720XXX</v>
          </cell>
          <cell r="B2560" t="str">
            <v>AX</v>
          </cell>
          <cell r="C2560" t="str">
            <v>Axor Uno</v>
          </cell>
          <cell r="D2560" t="str">
            <v>Thermostatic mixer for concealed installation with shut-off/ diverter valve</v>
          </cell>
          <cell r="E2560" t="str">
            <v>Special Finishes</v>
          </cell>
          <cell r="F2560">
            <v>1147.3999999999999</v>
          </cell>
          <cell r="G2560" t="str">
            <v/>
          </cell>
          <cell r="H2560">
            <v>8.1</v>
          </cell>
          <cell r="I2560" t="str">
            <v>Not available in polished bronze &amp; brushed bronze</v>
          </cell>
        </row>
        <row r="2561">
          <cell r="A2561">
            <v>38815000</v>
          </cell>
          <cell r="B2561" t="str">
            <v>AX</v>
          </cell>
          <cell r="C2561" t="str">
            <v>Axor Uno²</v>
          </cell>
          <cell r="D2561" t="str">
            <v>Single lever kitchen mixer for concealed installation wall-mounted</v>
          </cell>
          <cell r="E2561" t="str">
            <v>chrome</v>
          </cell>
          <cell r="F2561">
            <v>530.6</v>
          </cell>
          <cell r="G2561" t="str">
            <v/>
          </cell>
          <cell r="H2561" t="str">
            <v>15.7</v>
          </cell>
          <cell r="I2561" t="str">
            <v/>
          </cell>
        </row>
        <row r="2562">
          <cell r="A2562" t="str">
            <v>38815XXX</v>
          </cell>
          <cell r="B2562" t="str">
            <v>AX</v>
          </cell>
          <cell r="C2562" t="str">
            <v>Axor Uno²</v>
          </cell>
          <cell r="D2562" t="str">
            <v>Single lever kitchen mixer for concealed installation wall-mounted</v>
          </cell>
          <cell r="E2562" t="str">
            <v>Special Finishes</v>
          </cell>
          <cell r="F2562">
            <v>795.9</v>
          </cell>
          <cell r="G2562" t="str">
            <v/>
          </cell>
          <cell r="H2562">
            <v>15.7</v>
          </cell>
          <cell r="I2562" t="str">
            <v/>
          </cell>
        </row>
        <row r="2563">
          <cell r="A2563">
            <v>38815800</v>
          </cell>
          <cell r="B2563" t="str">
            <v>AX</v>
          </cell>
          <cell r="C2563" t="str">
            <v>Axor Uno²</v>
          </cell>
          <cell r="D2563" t="str">
            <v>Single lever kitchen mixer for concealed installation wall-mounted</v>
          </cell>
          <cell r="E2563" t="str">
            <v>Stainless Steel Optic</v>
          </cell>
          <cell r="F2563">
            <v>718.1</v>
          </cell>
          <cell r="G2563" t="str">
            <v/>
          </cell>
          <cell r="H2563" t="str">
            <v>15.7</v>
          </cell>
          <cell r="I2563" t="str">
            <v/>
          </cell>
        </row>
        <row r="2564">
          <cell r="A2564">
            <v>38830000</v>
          </cell>
          <cell r="B2564" t="str">
            <v>AX</v>
          </cell>
          <cell r="C2564" t="str">
            <v>Axor Uno²</v>
          </cell>
          <cell r="D2564" t="str">
            <v>Single lever kitchen mixer</v>
          </cell>
          <cell r="E2564" t="str">
            <v>chrome</v>
          </cell>
          <cell r="F2564">
            <v>558.4</v>
          </cell>
          <cell r="G2564" t="str">
            <v/>
          </cell>
          <cell r="H2564" t="str">
            <v>15.7</v>
          </cell>
          <cell r="I2564" t="str">
            <v/>
          </cell>
        </row>
        <row r="2565">
          <cell r="A2565" t="str">
            <v>38830XXX</v>
          </cell>
          <cell r="B2565" t="str">
            <v>AX</v>
          </cell>
          <cell r="C2565" t="str">
            <v>Axor Uno²</v>
          </cell>
          <cell r="D2565" t="str">
            <v>Single lever kitchen mixer</v>
          </cell>
          <cell r="E2565" t="str">
            <v>Special Finishes</v>
          </cell>
          <cell r="F2565">
            <v>837.6</v>
          </cell>
          <cell r="G2565" t="str">
            <v/>
          </cell>
          <cell r="H2565">
            <v>15.7</v>
          </cell>
          <cell r="I2565" t="str">
            <v/>
          </cell>
        </row>
        <row r="2566">
          <cell r="A2566">
            <v>38830800</v>
          </cell>
          <cell r="B2566" t="str">
            <v>AX</v>
          </cell>
          <cell r="C2566" t="str">
            <v>Axor Uno²</v>
          </cell>
          <cell r="D2566" t="str">
            <v>Single lever kitchen mixer</v>
          </cell>
          <cell r="E2566" t="str">
            <v>Stainless Steel Optic</v>
          </cell>
          <cell r="F2566">
            <v>781.80000000000007</v>
          </cell>
          <cell r="G2566" t="str">
            <v/>
          </cell>
          <cell r="H2566" t="str">
            <v>15.7</v>
          </cell>
          <cell r="I2566" t="str">
            <v/>
          </cell>
        </row>
        <row r="2567">
          <cell r="A2567">
            <v>38882000</v>
          </cell>
          <cell r="B2567" t="str">
            <v>AX</v>
          </cell>
          <cell r="C2567" t="str">
            <v>Axor Uno</v>
          </cell>
          <cell r="D2567" t="str">
            <v>Fixfit stop wall outlet with shut-off valve</v>
          </cell>
          <cell r="E2567" t="str">
            <v>chrome</v>
          </cell>
          <cell r="F2567">
            <v>166.1</v>
          </cell>
          <cell r="G2567" t="str">
            <v/>
          </cell>
          <cell r="H2567" t="str">
            <v>8.12</v>
          </cell>
          <cell r="I2567" t="str">
            <v/>
          </cell>
        </row>
        <row r="2568">
          <cell r="A2568" t="str">
            <v>38882XXX</v>
          </cell>
          <cell r="B2568" t="str">
            <v>AX</v>
          </cell>
          <cell r="C2568" t="str">
            <v>Axor Uno</v>
          </cell>
          <cell r="D2568" t="str">
            <v>Fixfit stop wall outlet with shut-off valve</v>
          </cell>
          <cell r="E2568" t="str">
            <v>Special Finishes</v>
          </cell>
          <cell r="F2568">
            <v>249.2</v>
          </cell>
          <cell r="G2568" t="str">
            <v/>
          </cell>
          <cell r="H2568">
            <v>8.1199999999999992</v>
          </cell>
          <cell r="I2568" t="str">
            <v>Not available in polished bronze &amp; brushed bronze</v>
          </cell>
        </row>
        <row r="2569">
          <cell r="A2569">
            <v>38933000</v>
          </cell>
          <cell r="B2569" t="str">
            <v>AX</v>
          </cell>
          <cell r="C2569" t="str">
            <v>Axor Uno</v>
          </cell>
          <cell r="D2569" t="str">
            <v>Trio/ Quattro shut-off/ diverter valve for concealed installation</v>
          </cell>
          <cell r="E2569" t="str">
            <v>chrome</v>
          </cell>
          <cell r="F2569">
            <v>132.79999999999998</v>
          </cell>
          <cell r="G2569" t="str">
            <v/>
          </cell>
          <cell r="H2569" t="str">
            <v>8.11</v>
          </cell>
          <cell r="I2569" t="str">
            <v/>
          </cell>
        </row>
        <row r="2570">
          <cell r="A2570" t="str">
            <v>38933XXX</v>
          </cell>
          <cell r="B2570" t="str">
            <v>AX</v>
          </cell>
          <cell r="C2570" t="str">
            <v>Axor Uno</v>
          </cell>
          <cell r="D2570" t="str">
            <v>Trio/ Quattro shut-off/ diverter valve for concealed installation</v>
          </cell>
          <cell r="E2570" t="str">
            <v>Special Finishes</v>
          </cell>
          <cell r="F2570">
            <v>199.2</v>
          </cell>
          <cell r="G2570" t="str">
            <v/>
          </cell>
          <cell r="H2570">
            <v>8.11</v>
          </cell>
          <cell r="I2570" t="str">
            <v>Not available in polished bronze &amp; brushed bronze</v>
          </cell>
        </row>
        <row r="2571">
          <cell r="A2571">
            <v>38959000</v>
          </cell>
          <cell r="B2571" t="str">
            <v>AX</v>
          </cell>
          <cell r="C2571" t="str">
            <v/>
          </cell>
          <cell r="D2571" t="str">
            <v>Hose extension set for 3-hole basin mixer</v>
          </cell>
          <cell r="E2571" t="str">
            <v>n.a.</v>
          </cell>
          <cell r="F2571">
            <v>98</v>
          </cell>
          <cell r="G2571" t="str">
            <v/>
          </cell>
          <cell r="H2571" t="str">
            <v>1.4</v>
          </cell>
          <cell r="I2571" t="str">
            <v/>
          </cell>
        </row>
        <row r="2572">
          <cell r="A2572">
            <v>38960000</v>
          </cell>
          <cell r="B2572" t="str">
            <v>AX</v>
          </cell>
          <cell r="C2572" t="str">
            <v/>
          </cell>
          <cell r="D2572" t="str">
            <v>Hose extension set for 2-hole basin mixer</v>
          </cell>
          <cell r="E2572" t="str">
            <v>n.a.</v>
          </cell>
          <cell r="F2572">
            <v>46.2</v>
          </cell>
          <cell r="G2572" t="str">
            <v/>
          </cell>
          <cell r="H2572" t="str">
            <v>5.5</v>
          </cell>
          <cell r="I2572" t="str">
            <v/>
          </cell>
        </row>
        <row r="2573">
          <cell r="A2573">
            <v>38976000</v>
          </cell>
          <cell r="B2573" t="str">
            <v>AX</v>
          </cell>
          <cell r="C2573" t="str">
            <v>Axor Uno</v>
          </cell>
          <cell r="D2573" t="str">
            <v>Shut-off valve for concealed installation</v>
          </cell>
          <cell r="E2573" t="str">
            <v>chrome</v>
          </cell>
          <cell r="F2573">
            <v>97.899999999999991</v>
          </cell>
          <cell r="G2573" t="str">
            <v/>
          </cell>
          <cell r="H2573" t="str">
            <v>8.11</v>
          </cell>
          <cell r="I2573" t="str">
            <v/>
          </cell>
        </row>
        <row r="2574">
          <cell r="A2574" t="str">
            <v>38976XXX</v>
          </cell>
          <cell r="B2574" t="str">
            <v>AX</v>
          </cell>
          <cell r="C2574" t="str">
            <v>Axor Uno</v>
          </cell>
          <cell r="D2574" t="str">
            <v>Shut-off valve for concealed installation</v>
          </cell>
          <cell r="E2574" t="str">
            <v>Special Finishes</v>
          </cell>
          <cell r="F2574">
            <v>146.9</v>
          </cell>
          <cell r="G2574" t="str">
            <v/>
          </cell>
          <cell r="H2574">
            <v>8.11</v>
          </cell>
          <cell r="I2574" t="str">
            <v>Not available in polished bronze &amp; brushed bronze</v>
          </cell>
        </row>
        <row r="2575">
          <cell r="A2575">
            <v>39010000</v>
          </cell>
          <cell r="B2575" t="str">
            <v>AX</v>
          </cell>
          <cell r="C2575" t="str">
            <v>Axor Citterio</v>
          </cell>
          <cell r="D2575" t="str">
            <v>Single lever basin mixer 110 with pop-up waste set</v>
          </cell>
          <cell r="E2575" t="str">
            <v>chrome</v>
          </cell>
          <cell r="F2575">
            <v>579.4</v>
          </cell>
          <cell r="G2575" t="str">
            <v/>
          </cell>
          <cell r="H2575" t="str">
            <v>3.2</v>
          </cell>
          <cell r="I2575" t="str">
            <v/>
          </cell>
        </row>
        <row r="2576">
          <cell r="A2576" t="str">
            <v>39010XXX</v>
          </cell>
          <cell r="B2576" t="str">
            <v>AX</v>
          </cell>
          <cell r="C2576" t="str">
            <v>Axor Citterio</v>
          </cell>
          <cell r="D2576" t="str">
            <v>Single lever basin mixer 110 with pop-up waste set</v>
          </cell>
          <cell r="E2576" t="str">
            <v>Special Finishes</v>
          </cell>
          <cell r="F2576">
            <v>869.1</v>
          </cell>
          <cell r="G2576" t="str">
            <v/>
          </cell>
          <cell r="H2576">
            <v>3.2</v>
          </cell>
          <cell r="I2576" t="str">
            <v/>
          </cell>
        </row>
        <row r="2577">
          <cell r="A2577">
            <v>39015000</v>
          </cell>
          <cell r="B2577" t="str">
            <v>AX</v>
          </cell>
          <cell r="C2577" t="str">
            <v>Axor Citterio</v>
          </cell>
          <cell r="D2577" t="str">
            <v>Single lever basin mixer 80 with pop-up waste set for hand washbasins</v>
          </cell>
          <cell r="E2577" t="str">
            <v>chrome</v>
          </cell>
          <cell r="F2577">
            <v>480.40000000000003</v>
          </cell>
          <cell r="G2577" t="str">
            <v/>
          </cell>
          <cell r="H2577" t="str">
            <v>3.2</v>
          </cell>
          <cell r="I2577" t="str">
            <v/>
          </cell>
        </row>
        <row r="2578">
          <cell r="A2578" t="str">
            <v>39015XXX</v>
          </cell>
          <cell r="B2578" t="str">
            <v>AX</v>
          </cell>
          <cell r="C2578" t="str">
            <v>Axor Citterio</v>
          </cell>
          <cell r="D2578" t="str">
            <v>Single lever basin mixer 80 with pop-up waste set for hand washbasins</v>
          </cell>
          <cell r="E2578" t="str">
            <v>Special Finishes</v>
          </cell>
          <cell r="F2578">
            <v>720.6</v>
          </cell>
          <cell r="G2578" t="str">
            <v/>
          </cell>
          <cell r="H2578">
            <v>3.2</v>
          </cell>
          <cell r="I2578" t="str">
            <v/>
          </cell>
        </row>
        <row r="2579">
          <cell r="A2579">
            <v>39018000</v>
          </cell>
          <cell r="B2579" t="str">
            <v>AX</v>
          </cell>
          <cell r="C2579" t="str">
            <v>Axor Citterio</v>
          </cell>
          <cell r="D2579" t="str">
            <v>Single lever basin mixer 110 without pull-rod</v>
          </cell>
          <cell r="E2579" t="str">
            <v>chrome</v>
          </cell>
          <cell r="F2579">
            <v>542.80000000000007</v>
          </cell>
          <cell r="G2579" t="str">
            <v/>
          </cell>
          <cell r="H2579" t="str">
            <v>3.2</v>
          </cell>
          <cell r="I2579" t="str">
            <v/>
          </cell>
        </row>
        <row r="2580">
          <cell r="A2580" t="str">
            <v>39018XXX</v>
          </cell>
          <cell r="B2580" t="str">
            <v>AX</v>
          </cell>
          <cell r="C2580" t="str">
            <v>Axor Citterio</v>
          </cell>
          <cell r="D2580" t="str">
            <v>Single lever basin mixer 110 without pull-rod</v>
          </cell>
          <cell r="E2580" t="str">
            <v>Special Finishes</v>
          </cell>
          <cell r="F2580">
            <v>814.2</v>
          </cell>
          <cell r="G2580" t="str">
            <v/>
          </cell>
          <cell r="H2580">
            <v>3.2</v>
          </cell>
          <cell r="I2580" t="str">
            <v/>
          </cell>
        </row>
        <row r="2581">
          <cell r="A2581">
            <v>39020000</v>
          </cell>
          <cell r="B2581" t="str">
            <v>AX</v>
          </cell>
          <cell r="C2581" t="str">
            <v>Axor Citterio</v>
          </cell>
          <cell r="D2581" t="str">
            <v>Single lever basin mixer 270 with pop-up waste set for washbowls</v>
          </cell>
          <cell r="E2581" t="str">
            <v>chrome</v>
          </cell>
          <cell r="F2581">
            <v>822.1</v>
          </cell>
          <cell r="G2581" t="str">
            <v/>
          </cell>
          <cell r="H2581" t="str">
            <v>3.3</v>
          </cell>
          <cell r="I2581" t="str">
            <v/>
          </cell>
        </row>
        <row r="2582">
          <cell r="A2582" t="str">
            <v>39020XXX</v>
          </cell>
          <cell r="B2582" t="str">
            <v>AX</v>
          </cell>
          <cell r="C2582" t="str">
            <v>Axor Citterio</v>
          </cell>
          <cell r="D2582" t="str">
            <v>Single lever basin mixer 270 with pop-up waste set for washbowls</v>
          </cell>
          <cell r="E2582" t="str">
            <v>Special Finishes</v>
          </cell>
          <cell r="F2582">
            <v>1233.1999999999998</v>
          </cell>
          <cell r="G2582" t="str">
            <v/>
          </cell>
          <cell r="H2582">
            <v>3.3</v>
          </cell>
          <cell r="I2582" t="str">
            <v/>
          </cell>
        </row>
        <row r="2583">
          <cell r="A2583">
            <v>39031000</v>
          </cell>
          <cell r="B2583" t="str">
            <v>AX</v>
          </cell>
          <cell r="C2583" t="str">
            <v>Axor Citterio</v>
          </cell>
          <cell r="D2583" t="str">
            <v>Single lever basin mixer 160 with pop-up waste set</v>
          </cell>
          <cell r="E2583" t="str">
            <v>chrome</v>
          </cell>
          <cell r="F2583">
            <v>544.80000000000007</v>
          </cell>
          <cell r="G2583" t="str">
            <v/>
          </cell>
          <cell r="H2583" t="str">
            <v>3.2</v>
          </cell>
          <cell r="I2583" t="str">
            <v/>
          </cell>
        </row>
        <row r="2584">
          <cell r="A2584" t="str">
            <v>39031XXX</v>
          </cell>
          <cell r="B2584" t="str">
            <v>AX</v>
          </cell>
          <cell r="C2584" t="str">
            <v>Axor Citterio</v>
          </cell>
          <cell r="D2584" t="str">
            <v>Single lever basin mixer 160 with pop-up waste set</v>
          </cell>
          <cell r="E2584" t="str">
            <v>Special Finishes</v>
          </cell>
          <cell r="F2584">
            <v>817.2</v>
          </cell>
          <cell r="G2584" t="str">
            <v/>
          </cell>
          <cell r="H2584">
            <v>3.2</v>
          </cell>
          <cell r="I2584" t="str">
            <v/>
          </cell>
        </row>
        <row r="2585">
          <cell r="A2585">
            <v>39032000</v>
          </cell>
          <cell r="B2585" t="str">
            <v>AX</v>
          </cell>
          <cell r="C2585" t="str">
            <v>Axor Citterio</v>
          </cell>
          <cell r="D2585" t="str">
            <v>Single lever basin mixer 160 without pull-rod</v>
          </cell>
          <cell r="E2585" t="str">
            <v>chrome</v>
          </cell>
          <cell r="F2585">
            <v>544.80000000000007</v>
          </cell>
          <cell r="G2585" t="str">
            <v/>
          </cell>
          <cell r="H2585" t="str">
            <v>3.2</v>
          </cell>
          <cell r="I2585" t="str">
            <v/>
          </cell>
        </row>
        <row r="2586">
          <cell r="A2586" t="str">
            <v>39032XXX</v>
          </cell>
          <cell r="B2586" t="str">
            <v>AX</v>
          </cell>
          <cell r="C2586" t="str">
            <v>Axor Citterio</v>
          </cell>
          <cell r="D2586" t="str">
            <v>Single lever basin mixer 160 without pull-rod</v>
          </cell>
          <cell r="E2586" t="str">
            <v>Special Finishes</v>
          </cell>
          <cell r="F2586">
            <v>817.2</v>
          </cell>
          <cell r="G2586" t="str">
            <v/>
          </cell>
          <cell r="H2586">
            <v>3.2</v>
          </cell>
          <cell r="I2586" t="str">
            <v/>
          </cell>
        </row>
        <row r="2587">
          <cell r="A2587">
            <v>39034000</v>
          </cell>
          <cell r="B2587" t="str">
            <v>AX</v>
          </cell>
          <cell r="C2587" t="str">
            <v>Axor Citterio</v>
          </cell>
          <cell r="D2587" t="str">
            <v>Single lever basin mixer 190 with pop-up waste set</v>
          </cell>
          <cell r="E2587" t="str">
            <v>chrome</v>
          </cell>
          <cell r="F2587">
            <v>601.20000000000005</v>
          </cell>
          <cell r="G2587" t="str">
            <v/>
          </cell>
          <cell r="H2587" t="str">
            <v>3.3</v>
          </cell>
          <cell r="I2587" t="str">
            <v/>
          </cell>
        </row>
        <row r="2588">
          <cell r="A2588" t="str">
            <v>39034XXX</v>
          </cell>
          <cell r="B2588" t="str">
            <v>AX</v>
          </cell>
          <cell r="C2588" t="str">
            <v>Axor Citterio</v>
          </cell>
          <cell r="D2588" t="str">
            <v>Single lever basin mixer 190 with pop-up waste set</v>
          </cell>
          <cell r="E2588" t="str">
            <v>Special Finishes</v>
          </cell>
          <cell r="F2588">
            <v>901.8</v>
          </cell>
          <cell r="I2588" t="str">
            <v>Not available in polished black chrome &amp; brushed black chrome</v>
          </cell>
        </row>
        <row r="2589">
          <cell r="A2589">
            <v>39035000</v>
          </cell>
          <cell r="B2589" t="str">
            <v>AX</v>
          </cell>
          <cell r="C2589" t="str">
            <v>Axor Citterio</v>
          </cell>
          <cell r="D2589" t="str">
            <v>Single lever basin mixer 90 with pop-up waste set for hand washbasins</v>
          </cell>
          <cell r="E2589" t="str">
            <v>chrome</v>
          </cell>
          <cell r="F2589">
            <v>452</v>
          </cell>
          <cell r="G2589" t="str">
            <v/>
          </cell>
          <cell r="H2589" t="str">
            <v>3.2</v>
          </cell>
          <cell r="I2589" t="str">
            <v/>
          </cell>
        </row>
        <row r="2590">
          <cell r="A2590" t="str">
            <v>39035XXX</v>
          </cell>
          <cell r="B2590" t="str">
            <v>AX</v>
          </cell>
          <cell r="C2590" t="str">
            <v>Axor Citterio</v>
          </cell>
          <cell r="D2590" t="str">
            <v>Single lever basin mixer 90 with pop-up waste set for hand washbasins</v>
          </cell>
          <cell r="E2590" t="str">
            <v>Special Finishes</v>
          </cell>
          <cell r="F2590">
            <v>678</v>
          </cell>
          <cell r="G2590" t="str">
            <v/>
          </cell>
          <cell r="H2590">
            <v>3.2</v>
          </cell>
          <cell r="I2590" t="str">
            <v/>
          </cell>
        </row>
        <row r="2591">
          <cell r="A2591">
            <v>39037000</v>
          </cell>
          <cell r="B2591" t="str">
            <v>AX</v>
          </cell>
          <cell r="C2591" t="str">
            <v>Axor Citterio</v>
          </cell>
          <cell r="D2591" t="str">
            <v>Single lever basin mixer 190 without pull-rod</v>
          </cell>
          <cell r="E2591" t="str">
            <v>chrome</v>
          </cell>
          <cell r="F2591">
            <v>601.20000000000005</v>
          </cell>
          <cell r="G2591" t="str">
            <v/>
          </cell>
          <cell r="H2591" t="str">
            <v>3.3</v>
          </cell>
          <cell r="I2591" t="str">
            <v/>
          </cell>
        </row>
        <row r="2592">
          <cell r="A2592">
            <v>39112000</v>
          </cell>
          <cell r="B2592" t="str">
            <v>AX</v>
          </cell>
          <cell r="C2592" t="str">
            <v>Axor Citterio</v>
          </cell>
          <cell r="D2592" t="str">
            <v>Single lever basin mixer for concealed installation with spout 165 mm and plate wall-mounted</v>
          </cell>
          <cell r="E2592" t="str">
            <v>chrome</v>
          </cell>
          <cell r="F2592">
            <v>687.5</v>
          </cell>
          <cell r="G2592" t="str">
            <v/>
          </cell>
          <cell r="H2592" t="str">
            <v>3.3</v>
          </cell>
          <cell r="I2592" t="str">
            <v/>
          </cell>
        </row>
        <row r="2593">
          <cell r="A2593" t="str">
            <v>39112XXX</v>
          </cell>
          <cell r="B2593" t="str">
            <v>AX</v>
          </cell>
          <cell r="C2593" t="str">
            <v>Axor Citterio</v>
          </cell>
          <cell r="D2593" t="str">
            <v>Single lever basin mixer for concealed installation with spout 165 mm and plate wall-mounted</v>
          </cell>
          <cell r="E2593" t="str">
            <v>Special Finishes</v>
          </cell>
          <cell r="F2593">
            <v>1031.3</v>
          </cell>
          <cell r="G2593" t="str">
            <v/>
          </cell>
          <cell r="H2593">
            <v>3.3</v>
          </cell>
          <cell r="I2593" t="str">
            <v/>
          </cell>
        </row>
        <row r="2594">
          <cell r="A2594">
            <v>39113000</v>
          </cell>
          <cell r="B2594" t="str">
            <v>AX</v>
          </cell>
          <cell r="C2594" t="str">
            <v>Axor Citterio</v>
          </cell>
          <cell r="D2594" t="str">
            <v>Single lever basin mixer for concealed installation with spout 165 mm and escutcheons wall-mounted</v>
          </cell>
          <cell r="E2594" t="str">
            <v>chrome</v>
          </cell>
          <cell r="F2594">
            <v>553.1</v>
          </cell>
          <cell r="G2594" t="str">
            <v/>
          </cell>
          <cell r="H2594" t="str">
            <v>3.4</v>
          </cell>
          <cell r="I2594" t="str">
            <v/>
          </cell>
        </row>
        <row r="2595">
          <cell r="A2595" t="str">
            <v>39113XXX</v>
          </cell>
          <cell r="B2595" t="str">
            <v>AX</v>
          </cell>
          <cell r="C2595" t="str">
            <v>Axor Citterio</v>
          </cell>
          <cell r="D2595" t="str">
            <v>Single lever basin mixer for concealed installation with spout 165 mm and escutcheons wall-mounted</v>
          </cell>
          <cell r="E2595" t="str">
            <v>Special Finishes</v>
          </cell>
          <cell r="F2595">
            <v>829.7</v>
          </cell>
          <cell r="G2595" t="str">
            <v/>
          </cell>
          <cell r="H2595">
            <v>3.4</v>
          </cell>
          <cell r="I2595" t="str">
            <v/>
          </cell>
        </row>
        <row r="2596">
          <cell r="A2596">
            <v>39115000</v>
          </cell>
          <cell r="B2596" t="str">
            <v>AX</v>
          </cell>
          <cell r="C2596" t="str">
            <v>Axor Citterio</v>
          </cell>
          <cell r="D2596" t="str">
            <v>Single lever basin mixer for concealed installation with spout 225 mm and plate wall-mounted</v>
          </cell>
          <cell r="E2596" t="str">
            <v>chrome</v>
          </cell>
          <cell r="F2596">
            <v>710</v>
          </cell>
          <cell r="G2596" t="str">
            <v/>
          </cell>
          <cell r="H2596" t="str">
            <v>3.3</v>
          </cell>
          <cell r="I2596" t="str">
            <v/>
          </cell>
        </row>
        <row r="2597">
          <cell r="A2597" t="str">
            <v>39115XXX</v>
          </cell>
          <cell r="B2597" t="str">
            <v>AX</v>
          </cell>
          <cell r="C2597" t="str">
            <v>Axor Citterio</v>
          </cell>
          <cell r="D2597" t="str">
            <v>Single lever basin mixer for concealed installation with spout 225 mm and plate wall-mounted</v>
          </cell>
          <cell r="E2597" t="str">
            <v>Special Finishes</v>
          </cell>
          <cell r="F2597">
            <v>1065</v>
          </cell>
          <cell r="G2597" t="str">
            <v/>
          </cell>
          <cell r="H2597">
            <v>3.3</v>
          </cell>
          <cell r="I2597" t="str">
            <v/>
          </cell>
        </row>
        <row r="2598">
          <cell r="A2598">
            <v>39116000</v>
          </cell>
          <cell r="B2598" t="str">
            <v>AX</v>
          </cell>
          <cell r="C2598" t="str">
            <v>Axor Citterio</v>
          </cell>
          <cell r="D2598" t="str">
            <v>Single lever basin mixer for concealed installation with spout 225 mm and escutcheons wall-mounted</v>
          </cell>
          <cell r="E2598" t="str">
            <v>chrome</v>
          </cell>
          <cell r="F2598">
            <v>590.5</v>
          </cell>
          <cell r="G2598" t="str">
            <v/>
          </cell>
          <cell r="H2598" t="str">
            <v>3.3</v>
          </cell>
          <cell r="I2598" t="str">
            <v/>
          </cell>
        </row>
        <row r="2599">
          <cell r="A2599" t="str">
            <v>39116XXX</v>
          </cell>
          <cell r="B2599" t="str">
            <v>AX</v>
          </cell>
          <cell r="C2599" t="str">
            <v>Axor Citterio</v>
          </cell>
          <cell r="D2599" t="str">
            <v>Single lever basin mixer for concealed installation with spout 225 mm and escutcheons wall-mounted</v>
          </cell>
          <cell r="E2599" t="str">
            <v>Special Finishes</v>
          </cell>
          <cell r="F2599">
            <v>885.80000000000007</v>
          </cell>
          <cell r="G2599" t="str">
            <v/>
          </cell>
          <cell r="H2599">
            <v>3.3</v>
          </cell>
          <cell r="I2599" t="str">
            <v/>
          </cell>
        </row>
        <row r="2600">
          <cell r="A2600">
            <v>39117000</v>
          </cell>
          <cell r="B2600" t="str">
            <v>AX</v>
          </cell>
          <cell r="C2600" t="str">
            <v>Axor Citterio</v>
          </cell>
          <cell r="D2600" t="str">
            <v>Electronic basin mixer for concealed installation with spout 160 mm wall-mounted</v>
          </cell>
          <cell r="E2600" t="str">
            <v>chrome</v>
          </cell>
          <cell r="F2600">
            <v>870.6</v>
          </cell>
          <cell r="G2600" t="str">
            <v/>
          </cell>
          <cell r="H2600" t="str">
            <v>13.4</v>
          </cell>
          <cell r="I2600" t="str">
            <v/>
          </cell>
        </row>
        <row r="2601">
          <cell r="A2601" t="str">
            <v>39117XXX</v>
          </cell>
          <cell r="B2601" t="str">
            <v>AX</v>
          </cell>
          <cell r="C2601" t="str">
            <v>Axor Citterio</v>
          </cell>
          <cell r="D2601" t="str">
            <v>Electronic basin mixer for concealed installation with spout 160 mm wall-mounted</v>
          </cell>
          <cell r="E2601" t="str">
            <v>Special Finishes</v>
          </cell>
          <cell r="F2601">
            <v>1305.9000000000001</v>
          </cell>
          <cell r="G2601" t="str">
            <v/>
          </cell>
          <cell r="H2601">
            <v>13.4</v>
          </cell>
          <cell r="I2601" t="str">
            <v/>
          </cell>
        </row>
        <row r="2602">
          <cell r="A2602">
            <v>39118000</v>
          </cell>
          <cell r="B2602" t="str">
            <v>AX</v>
          </cell>
          <cell r="C2602" t="str">
            <v>Axor Citterio</v>
          </cell>
          <cell r="D2602" t="str">
            <v>Electronic basin mixer for concealed installation with spout 220 mm wall-mounted</v>
          </cell>
          <cell r="E2602" t="str">
            <v>chrome</v>
          </cell>
          <cell r="F2602">
            <v>882.2</v>
          </cell>
          <cell r="G2602" t="str">
            <v/>
          </cell>
          <cell r="H2602" t="str">
            <v>13.4</v>
          </cell>
          <cell r="I2602" t="str">
            <v/>
          </cell>
        </row>
        <row r="2603">
          <cell r="A2603" t="str">
            <v>39118XXX</v>
          </cell>
          <cell r="B2603" t="str">
            <v>AX</v>
          </cell>
          <cell r="C2603" t="str">
            <v>Axor Citterio</v>
          </cell>
          <cell r="D2603" t="str">
            <v>Electronic basin mixer for concealed installation with spout 220 mm wall-mounted</v>
          </cell>
          <cell r="E2603" t="str">
            <v>Special Finishes</v>
          </cell>
          <cell r="F2603">
            <v>1323.3</v>
          </cell>
          <cell r="G2603" t="str">
            <v/>
          </cell>
          <cell r="H2603">
            <v>13.4</v>
          </cell>
          <cell r="I2603" t="str">
            <v/>
          </cell>
        </row>
        <row r="2604">
          <cell r="A2604">
            <v>39132000</v>
          </cell>
          <cell r="B2604" t="str">
            <v>AX</v>
          </cell>
          <cell r="C2604" t="str">
            <v>Axor Citterio</v>
          </cell>
          <cell r="D2604" t="str">
            <v>2-hole basin mixer 170 with pop-up waste set</v>
          </cell>
          <cell r="E2604" t="str">
            <v>chrome</v>
          </cell>
          <cell r="F2604">
            <v>554.20000000000005</v>
          </cell>
          <cell r="G2604" t="str">
            <v/>
          </cell>
          <cell r="H2604" t="str">
            <v/>
          </cell>
          <cell r="I2604" t="str">
            <v>Phasing out 31 December 2017</v>
          </cell>
        </row>
        <row r="2605">
          <cell r="A2605" t="str">
            <v>39132XXX</v>
          </cell>
          <cell r="B2605" t="str">
            <v>AX</v>
          </cell>
          <cell r="C2605" t="str">
            <v>Axor Citterio</v>
          </cell>
          <cell r="D2605" t="str">
            <v>2-hole basin mixer 170 with pop-up waste set</v>
          </cell>
          <cell r="E2605" t="str">
            <v>Special Finishes</v>
          </cell>
          <cell r="F2605">
            <v>831.3</v>
          </cell>
          <cell r="I2605" t="str">
            <v>Phasing out 31 December 2017</v>
          </cell>
        </row>
        <row r="2606">
          <cell r="A2606">
            <v>39133000</v>
          </cell>
          <cell r="B2606" t="str">
            <v>AX</v>
          </cell>
          <cell r="C2606" t="str">
            <v>Axor Citterio</v>
          </cell>
          <cell r="D2606" t="str">
            <v>3-hole basin mixer 170 with pop-up waste set and spout 140 mm, cross handles and escutcheons</v>
          </cell>
          <cell r="E2606" t="str">
            <v>chrome</v>
          </cell>
          <cell r="F2606">
            <v>663.1</v>
          </cell>
          <cell r="G2606" t="str">
            <v/>
          </cell>
          <cell r="H2606" t="str">
            <v>3.5</v>
          </cell>
          <cell r="I2606" t="str">
            <v/>
          </cell>
        </row>
        <row r="2607">
          <cell r="A2607" t="str">
            <v>39133XXX</v>
          </cell>
          <cell r="B2607" t="str">
            <v>AX</v>
          </cell>
          <cell r="C2607" t="str">
            <v>Axor Citterio</v>
          </cell>
          <cell r="D2607" t="str">
            <v>3-hole basin mixer 170 with pop-up waste set and spout 140 mm, cross handles and escutcheons</v>
          </cell>
          <cell r="E2607" t="str">
            <v>Special Finishes</v>
          </cell>
          <cell r="F2607">
            <v>994.7</v>
          </cell>
          <cell r="G2607" t="str">
            <v/>
          </cell>
          <cell r="H2607">
            <v>3.5</v>
          </cell>
          <cell r="I2607" t="str">
            <v/>
          </cell>
        </row>
        <row r="2608">
          <cell r="A2608">
            <v>39134000</v>
          </cell>
          <cell r="B2608" t="str">
            <v>AX</v>
          </cell>
          <cell r="C2608" t="str">
            <v>Axor Citterio</v>
          </cell>
          <cell r="D2608" t="str">
            <v>3-hole basin mixer 170 with pop-up waste set and spout 140 mm, cross handles and plate</v>
          </cell>
          <cell r="E2608" t="str">
            <v>chrome</v>
          </cell>
          <cell r="F2608">
            <v>815.7</v>
          </cell>
          <cell r="G2608" t="str">
            <v/>
          </cell>
          <cell r="H2608" t="str">
            <v>3.4</v>
          </cell>
          <cell r="I2608" t="str">
            <v/>
          </cell>
        </row>
        <row r="2609">
          <cell r="A2609" t="str">
            <v>39134XXX</v>
          </cell>
          <cell r="B2609" t="str">
            <v>AX</v>
          </cell>
          <cell r="C2609" t="str">
            <v>Axor Citterio</v>
          </cell>
          <cell r="D2609" t="str">
            <v>3-hole basin mixer 170 with pop-up waste set and spout 140 mm, cross handles and plate</v>
          </cell>
          <cell r="E2609" t="str">
            <v>Special Finishes</v>
          </cell>
          <cell r="F2609">
            <v>1223.5999999999999</v>
          </cell>
          <cell r="G2609" t="str">
            <v/>
          </cell>
          <cell r="H2609">
            <v>3.4</v>
          </cell>
          <cell r="I2609" t="str">
            <v/>
          </cell>
        </row>
        <row r="2610">
          <cell r="A2610">
            <v>39135000</v>
          </cell>
          <cell r="B2610" t="str">
            <v>AX</v>
          </cell>
          <cell r="C2610" t="str">
            <v>Axor Citterio</v>
          </cell>
          <cell r="D2610" t="str">
            <v>3-hole basin mixer with 170 pop-up waste set and spout 140 mm, lever handles and escutcheons</v>
          </cell>
          <cell r="E2610" t="str">
            <v>chrome</v>
          </cell>
          <cell r="F2610">
            <v>663.1</v>
          </cell>
          <cell r="G2610" t="str">
            <v/>
          </cell>
          <cell r="H2610" t="str">
            <v>3.5</v>
          </cell>
          <cell r="I2610" t="str">
            <v/>
          </cell>
        </row>
        <row r="2611">
          <cell r="A2611" t="str">
            <v>39135XXX</v>
          </cell>
          <cell r="B2611" t="str">
            <v>AX</v>
          </cell>
          <cell r="C2611" t="str">
            <v>Axor Citterio</v>
          </cell>
          <cell r="D2611" t="str">
            <v>3-hole basin mixer with 170 pop-up waste set and spout 140 mm, lever handles and escutcheons</v>
          </cell>
          <cell r="E2611" t="str">
            <v>Special Finishes</v>
          </cell>
          <cell r="F2611">
            <v>994.7</v>
          </cell>
          <cell r="G2611" t="str">
            <v/>
          </cell>
          <cell r="H2611">
            <v>3.5</v>
          </cell>
          <cell r="I2611" t="str">
            <v/>
          </cell>
        </row>
        <row r="2612">
          <cell r="A2612">
            <v>39136000</v>
          </cell>
          <cell r="B2612" t="str">
            <v>AX</v>
          </cell>
          <cell r="C2612" t="str">
            <v>Axor Citterio</v>
          </cell>
          <cell r="D2612" t="str">
            <v>3-hole basin mixer 170 with pop-up waste set and spout 140 mm, lever handles and plate</v>
          </cell>
          <cell r="E2612" t="str">
            <v>chrome</v>
          </cell>
          <cell r="F2612">
            <v>815.7</v>
          </cell>
          <cell r="G2612" t="str">
            <v/>
          </cell>
          <cell r="H2612" t="str">
            <v>3.5</v>
          </cell>
          <cell r="I2612" t="str">
            <v/>
          </cell>
        </row>
        <row r="2613">
          <cell r="A2613" t="str">
            <v>39136XXX</v>
          </cell>
          <cell r="B2613" t="str">
            <v>AX</v>
          </cell>
          <cell r="C2613" t="str">
            <v>Axor Citterio</v>
          </cell>
          <cell r="D2613" t="str">
            <v>3-hole basin mixer 170 with pop-up waste set and spout 140 mm, lever handles and plate</v>
          </cell>
          <cell r="E2613" t="str">
            <v>Special Finishes</v>
          </cell>
          <cell r="F2613">
            <v>1223.5999999999999</v>
          </cell>
          <cell r="G2613" t="str">
            <v/>
          </cell>
          <cell r="H2613">
            <v>3.5</v>
          </cell>
          <cell r="I2613" t="str">
            <v/>
          </cell>
        </row>
        <row r="2614">
          <cell r="A2614">
            <v>39143000</v>
          </cell>
          <cell r="B2614" t="str">
            <v>AX</v>
          </cell>
          <cell r="C2614" t="str">
            <v>Axor Citterio</v>
          </cell>
          <cell r="D2614" t="str">
            <v>3-hole basin mixer for concealed installation with spout 222 mm, cross handles and escutcheons wall-mounted</v>
          </cell>
          <cell r="E2614" t="str">
            <v>chrome</v>
          </cell>
          <cell r="F2614">
            <v>579.4</v>
          </cell>
          <cell r="G2614" t="str">
            <v/>
          </cell>
          <cell r="H2614" t="str">
            <v>3.6</v>
          </cell>
          <cell r="I2614" t="str">
            <v/>
          </cell>
        </row>
        <row r="2615">
          <cell r="A2615" t="str">
            <v>39143XXX</v>
          </cell>
          <cell r="B2615" t="str">
            <v>AX</v>
          </cell>
          <cell r="C2615" t="str">
            <v>Axor Citterio</v>
          </cell>
          <cell r="D2615" t="str">
            <v>3-hole basin mixer for concealed installation with spout 222 mm, cross handles and escutcheons wall-mounted</v>
          </cell>
          <cell r="E2615" t="str">
            <v>Special Finishes</v>
          </cell>
          <cell r="F2615">
            <v>869.1</v>
          </cell>
          <cell r="G2615" t="str">
            <v/>
          </cell>
          <cell r="H2615">
            <v>3.6</v>
          </cell>
          <cell r="I2615" t="str">
            <v/>
          </cell>
        </row>
        <row r="2616">
          <cell r="A2616">
            <v>39144000</v>
          </cell>
          <cell r="B2616" t="str">
            <v>AX</v>
          </cell>
          <cell r="C2616" t="str">
            <v>Axor Citterio</v>
          </cell>
          <cell r="D2616" t="str">
            <v>3-hole basin mixer for concealed installation with spout 226 mm, cross handles and plate wall-mounted</v>
          </cell>
          <cell r="E2616" t="str">
            <v>chrome</v>
          </cell>
          <cell r="F2616">
            <v>731.80000000000007</v>
          </cell>
          <cell r="G2616" t="str">
            <v/>
          </cell>
          <cell r="H2616" t="str">
            <v>3.6</v>
          </cell>
          <cell r="I2616" t="str">
            <v/>
          </cell>
        </row>
        <row r="2617">
          <cell r="A2617" t="str">
            <v>39144XXX</v>
          </cell>
          <cell r="B2617" t="str">
            <v>AX</v>
          </cell>
          <cell r="C2617" t="str">
            <v>Axor Citterio</v>
          </cell>
          <cell r="D2617" t="str">
            <v>3-hole basin mixer for concealed installation with spout 226 mm, cross handles and plate wall-mounted</v>
          </cell>
          <cell r="E2617" t="str">
            <v>Special Finishes</v>
          </cell>
          <cell r="F2617">
            <v>1097.7</v>
          </cell>
          <cell r="G2617" t="str">
            <v/>
          </cell>
          <cell r="H2617">
            <v>3.6</v>
          </cell>
          <cell r="I2617" t="str">
            <v/>
          </cell>
        </row>
        <row r="2618">
          <cell r="A2618">
            <v>39147000</v>
          </cell>
          <cell r="B2618" t="str">
            <v>AX</v>
          </cell>
          <cell r="C2618" t="str">
            <v>Axor Citterio</v>
          </cell>
          <cell r="D2618" t="str">
            <v>3-hole basin mixer for concealed installation with spout 222 mm, lever handles and escutcheons wall-mounted</v>
          </cell>
          <cell r="E2618" t="str">
            <v>chrome</v>
          </cell>
          <cell r="F2618">
            <v>579.4</v>
          </cell>
          <cell r="G2618" t="str">
            <v/>
          </cell>
          <cell r="H2618" t="str">
            <v>3.7</v>
          </cell>
          <cell r="I2618" t="str">
            <v/>
          </cell>
        </row>
        <row r="2619">
          <cell r="A2619" t="str">
            <v>39147XXX</v>
          </cell>
          <cell r="B2619" t="str">
            <v>AX</v>
          </cell>
          <cell r="C2619" t="str">
            <v>Axor Citterio</v>
          </cell>
          <cell r="D2619" t="str">
            <v>3-hole basin mixer for concealed installation with spout 222 mm, lever handles and escutcheons wall-mounted</v>
          </cell>
          <cell r="E2619" t="str">
            <v>Special Finishes</v>
          </cell>
          <cell r="F2619">
            <v>869.1</v>
          </cell>
          <cell r="G2619" t="str">
            <v/>
          </cell>
          <cell r="H2619">
            <v>3.7</v>
          </cell>
          <cell r="I2619" t="str">
            <v/>
          </cell>
        </row>
        <row r="2620">
          <cell r="A2620">
            <v>39148000</v>
          </cell>
          <cell r="B2620" t="str">
            <v>AX</v>
          </cell>
          <cell r="C2620" t="str">
            <v>Axor Citterio</v>
          </cell>
          <cell r="D2620" t="str">
            <v>3-hole basin mixer for concealed installation with spout 226 mm, lever handles and escutcheons wall-mounted</v>
          </cell>
          <cell r="E2620" t="str">
            <v>chrome</v>
          </cell>
          <cell r="F2620">
            <v>731.80000000000007</v>
          </cell>
          <cell r="G2620" t="str">
            <v/>
          </cell>
          <cell r="H2620" t="str">
            <v>3.6</v>
          </cell>
          <cell r="I2620" t="str">
            <v/>
          </cell>
        </row>
        <row r="2621">
          <cell r="A2621" t="str">
            <v>39148XXX</v>
          </cell>
          <cell r="B2621" t="str">
            <v>AX</v>
          </cell>
          <cell r="C2621" t="str">
            <v>Axor Citterio</v>
          </cell>
          <cell r="D2621" t="str">
            <v>3-hole basin mixer for concealed installation with spout 226 mm, lever handles and escutcheons wall-mounted</v>
          </cell>
          <cell r="E2621" t="str">
            <v>Special Finishes</v>
          </cell>
          <cell r="F2621">
            <v>1097.7</v>
          </cell>
          <cell r="G2621" t="str">
            <v/>
          </cell>
          <cell r="H2621">
            <v>3.6</v>
          </cell>
          <cell r="I2621" t="str">
            <v/>
          </cell>
        </row>
        <row r="2622">
          <cell r="A2622">
            <v>39153000</v>
          </cell>
          <cell r="B2622" t="str">
            <v>AX</v>
          </cell>
          <cell r="C2622" t="str">
            <v>Axor Citterio</v>
          </cell>
          <cell r="D2622" t="str">
            <v>3-hole basin mixer with pop-up waste set and spout 205 mm, cross handles and escutcheons</v>
          </cell>
          <cell r="E2622" t="str">
            <v>chrome</v>
          </cell>
          <cell r="F2622">
            <v>696.30000000000007</v>
          </cell>
          <cell r="G2622" t="str">
            <v/>
          </cell>
          <cell r="H2622" t="str">
            <v>3.5</v>
          </cell>
          <cell r="I2622" t="str">
            <v/>
          </cell>
        </row>
        <row r="2623">
          <cell r="A2623" t="str">
            <v>39153XXX</v>
          </cell>
          <cell r="B2623" t="str">
            <v>AX</v>
          </cell>
          <cell r="C2623" t="str">
            <v>Axor Citterio</v>
          </cell>
          <cell r="D2623" t="str">
            <v>3-hole basin mixer with pop-up waste set and spout 205 mm, cross handles and escutcheons</v>
          </cell>
          <cell r="E2623" t="str">
            <v>Special Finishes</v>
          </cell>
          <cell r="F2623">
            <v>1044.5</v>
          </cell>
          <cell r="G2623" t="str">
            <v/>
          </cell>
          <cell r="H2623">
            <v>3.5</v>
          </cell>
          <cell r="I2623" t="str">
            <v/>
          </cell>
        </row>
        <row r="2624">
          <cell r="A2624">
            <v>39154000</v>
          </cell>
          <cell r="B2624" t="str">
            <v>AX</v>
          </cell>
          <cell r="C2624" t="str">
            <v>Axor Citterio</v>
          </cell>
          <cell r="D2624" t="str">
            <v>3-hole basin mixer with pop-up waste set and spout 205 mm, cross handles and plate</v>
          </cell>
          <cell r="E2624" t="str">
            <v>chrome</v>
          </cell>
          <cell r="F2624">
            <v>838.30000000000007</v>
          </cell>
          <cell r="G2624" t="str">
            <v/>
          </cell>
          <cell r="H2624" t="str">
            <v/>
          </cell>
          <cell r="I2624" t="str">
            <v>Phasing out 31 December 2017</v>
          </cell>
        </row>
        <row r="2625">
          <cell r="A2625" t="str">
            <v>39154XXX</v>
          </cell>
          <cell r="B2625" t="str">
            <v>AX</v>
          </cell>
          <cell r="C2625" t="str">
            <v>Axor Citterio</v>
          </cell>
          <cell r="D2625" t="str">
            <v>3-hole basin mixer with pop-up waste set and spout 205 mm, cross handles and plate</v>
          </cell>
          <cell r="E2625" t="str">
            <v>Special Finishes</v>
          </cell>
          <cell r="F2625">
            <v>1257.5</v>
          </cell>
          <cell r="I2625" t="str">
            <v>Phasing out 31 December 2017</v>
          </cell>
        </row>
        <row r="2626">
          <cell r="A2626">
            <v>39155000</v>
          </cell>
          <cell r="B2626" t="str">
            <v>AX</v>
          </cell>
          <cell r="C2626" t="str">
            <v>Axor Citterio</v>
          </cell>
          <cell r="D2626" t="str">
            <v>3-hole basin mixer with pop-up waste set and spout 205 mm, lever handles and escutcheons</v>
          </cell>
          <cell r="E2626" t="str">
            <v>chrome</v>
          </cell>
          <cell r="F2626">
            <v>696.30000000000007</v>
          </cell>
          <cell r="G2626" t="str">
            <v/>
          </cell>
          <cell r="H2626" t="str">
            <v/>
          </cell>
          <cell r="I2626" t="str">
            <v>Phasing out 31 December 2017</v>
          </cell>
        </row>
        <row r="2627">
          <cell r="A2627" t="str">
            <v>39155XXX</v>
          </cell>
          <cell r="B2627" t="str">
            <v>AX</v>
          </cell>
          <cell r="C2627" t="str">
            <v>Axor Citterio</v>
          </cell>
          <cell r="D2627" t="str">
            <v>3-hole basin mixer with pop-up waste set and spout 205 mm, lever handles and escutcheons</v>
          </cell>
          <cell r="E2627" t="str">
            <v>Special Finishes</v>
          </cell>
          <cell r="F2627">
            <v>1044.5</v>
          </cell>
          <cell r="I2627" t="str">
            <v>Phasing out 31 December 2017</v>
          </cell>
        </row>
        <row r="2628">
          <cell r="A2628">
            <v>39156000</v>
          </cell>
          <cell r="B2628" t="str">
            <v>AX</v>
          </cell>
          <cell r="C2628" t="str">
            <v>Axor Citterio</v>
          </cell>
          <cell r="D2628" t="str">
            <v>3-hole basin mixer with pop-up waste set and spout 205 mm, lever handles and plate</v>
          </cell>
          <cell r="E2628" t="str">
            <v>chrome</v>
          </cell>
          <cell r="F2628">
            <v>838.30000000000007</v>
          </cell>
          <cell r="G2628" t="str">
            <v/>
          </cell>
          <cell r="H2628" t="str">
            <v/>
          </cell>
          <cell r="I2628" t="str">
            <v>Phasing out 31 December 2017</v>
          </cell>
        </row>
        <row r="2629">
          <cell r="A2629">
            <v>39200000</v>
          </cell>
          <cell r="B2629" t="str">
            <v>AX</v>
          </cell>
          <cell r="C2629" t="str">
            <v>Axor Citterio</v>
          </cell>
          <cell r="D2629" t="str">
            <v>Single lever bidet mixer with pop-up waste set</v>
          </cell>
          <cell r="E2629" t="str">
            <v>chrome</v>
          </cell>
          <cell r="F2629">
            <v>579.4</v>
          </cell>
          <cell r="G2629" t="str">
            <v/>
          </cell>
          <cell r="H2629" t="str">
            <v>3.7</v>
          </cell>
          <cell r="I2629" t="str">
            <v/>
          </cell>
        </row>
        <row r="2630">
          <cell r="A2630" t="str">
            <v>39200XXX</v>
          </cell>
          <cell r="B2630" t="str">
            <v>AX</v>
          </cell>
          <cell r="C2630" t="str">
            <v>Axor Citterio</v>
          </cell>
          <cell r="D2630" t="str">
            <v>Single lever bidet mixer with pop-up waste set</v>
          </cell>
          <cell r="E2630" t="str">
            <v>Special Finishes</v>
          </cell>
          <cell r="F2630">
            <v>869.1</v>
          </cell>
          <cell r="G2630" t="str">
            <v/>
          </cell>
          <cell r="H2630">
            <v>3.7</v>
          </cell>
          <cell r="I2630" t="str">
            <v/>
          </cell>
        </row>
        <row r="2631">
          <cell r="A2631">
            <v>39210000</v>
          </cell>
          <cell r="B2631" t="str">
            <v>AX</v>
          </cell>
          <cell r="C2631" t="str">
            <v>Axor Citterio</v>
          </cell>
          <cell r="D2631" t="str">
            <v>Single lever bidet mixer with pop-up waste set</v>
          </cell>
          <cell r="E2631" t="str">
            <v>chrome</v>
          </cell>
          <cell r="F2631">
            <v>544.80000000000007</v>
          </cell>
          <cell r="G2631" t="str">
            <v/>
          </cell>
          <cell r="H2631" t="str">
            <v>3.7</v>
          </cell>
          <cell r="I2631" t="str">
            <v/>
          </cell>
        </row>
        <row r="2632">
          <cell r="A2632" t="str">
            <v>39210XXX</v>
          </cell>
          <cell r="B2632" t="str">
            <v>AX</v>
          </cell>
          <cell r="C2632" t="str">
            <v>Axor Citterio</v>
          </cell>
          <cell r="D2632" t="str">
            <v>Single lever bidet mixer with pop-up waste set</v>
          </cell>
          <cell r="E2632" t="str">
            <v>Special Finishes</v>
          </cell>
          <cell r="F2632">
            <v>817.2</v>
          </cell>
          <cell r="G2632" t="str">
            <v/>
          </cell>
          <cell r="H2632">
            <v>3.7</v>
          </cell>
          <cell r="I2632" t="str">
            <v/>
          </cell>
        </row>
        <row r="2633">
          <cell r="A2633">
            <v>39220000</v>
          </cell>
          <cell r="B2633" t="str">
            <v>AX</v>
          </cell>
          <cell r="C2633" t="str">
            <v>Axor Citterio</v>
          </cell>
          <cell r="D2633" t="str">
            <v>Bidette Set 1jet hand shower/ Axor Citterio single lever basin mixer</v>
          </cell>
          <cell r="E2633" t="str">
            <v>chrome</v>
          </cell>
          <cell r="F2633">
            <v>743</v>
          </cell>
          <cell r="G2633" t="str">
            <v/>
          </cell>
          <cell r="H2633" t="str">
            <v/>
          </cell>
          <cell r="I2633" t="str">
            <v>Phasing out 31 December 2017</v>
          </cell>
        </row>
        <row r="2634">
          <cell r="A2634" t="str">
            <v>39220XXX</v>
          </cell>
          <cell r="B2634" t="str">
            <v>AX</v>
          </cell>
          <cell r="C2634" t="str">
            <v>Axor Citterio</v>
          </cell>
          <cell r="D2634" t="str">
            <v>Bidette Set 1jet hand shower/ Axor Citterio single lever basin mixer</v>
          </cell>
          <cell r="E2634" t="str">
            <v>chrome</v>
          </cell>
          <cell r="F2634">
            <v>1114.5</v>
          </cell>
          <cell r="I2634" t="str">
            <v>Phasing out 31 December 2017</v>
          </cell>
        </row>
        <row r="2635">
          <cell r="A2635">
            <v>39233000</v>
          </cell>
          <cell r="B2635" t="str">
            <v>AX</v>
          </cell>
          <cell r="C2635" t="str">
            <v>Axor Citterio</v>
          </cell>
          <cell r="D2635" t="str">
            <v>3-hole bidet mixer with pop-up waste set and cross handles</v>
          </cell>
          <cell r="E2635" t="str">
            <v>chrome</v>
          </cell>
          <cell r="F2635">
            <v>663.1</v>
          </cell>
          <cell r="G2635" t="str">
            <v/>
          </cell>
          <cell r="H2635" t="str">
            <v/>
          </cell>
          <cell r="I2635" t="str">
            <v>Phasing out 31 December 2017</v>
          </cell>
        </row>
        <row r="2636">
          <cell r="A2636" t="str">
            <v>39233XXX</v>
          </cell>
          <cell r="B2636" t="str">
            <v>AX</v>
          </cell>
          <cell r="C2636" t="str">
            <v>Axor Citterio</v>
          </cell>
          <cell r="D2636" t="str">
            <v>3-hole bidet mixer with pop-up waste set and cross handles</v>
          </cell>
          <cell r="E2636" t="str">
            <v>Special Finishes</v>
          </cell>
          <cell r="F2636">
            <v>994.7</v>
          </cell>
          <cell r="I2636" t="str">
            <v>Phasing out 31 December 2017</v>
          </cell>
        </row>
        <row r="2637">
          <cell r="A2637">
            <v>39313000</v>
          </cell>
          <cell r="B2637" t="str">
            <v>AX</v>
          </cell>
          <cell r="C2637" t="str">
            <v>Axor Citterio</v>
          </cell>
          <cell r="D2637" t="str">
            <v>3-hole basin mixer for concealed installation with spout 162 mm, cross handles and escutcheons wall-mounted</v>
          </cell>
          <cell r="E2637" t="str">
            <v>chrome</v>
          </cell>
          <cell r="F2637">
            <v>533.70000000000005</v>
          </cell>
          <cell r="G2637" t="str">
            <v/>
          </cell>
          <cell r="H2637" t="str">
            <v>3.6</v>
          </cell>
          <cell r="I2637" t="str">
            <v/>
          </cell>
        </row>
        <row r="2638">
          <cell r="A2638" t="str">
            <v>39313XXX</v>
          </cell>
          <cell r="B2638" t="str">
            <v>AX</v>
          </cell>
          <cell r="C2638" t="str">
            <v>Axor Citterio</v>
          </cell>
          <cell r="D2638" t="str">
            <v>3-hole basin mixer for concealed installation with spout 162 mm, cross handles and escutcheons wall-mounted</v>
          </cell>
          <cell r="E2638" t="str">
            <v>Special Finishes</v>
          </cell>
          <cell r="F2638">
            <v>800.6</v>
          </cell>
          <cell r="G2638" t="str">
            <v/>
          </cell>
          <cell r="H2638">
            <v>3.6</v>
          </cell>
          <cell r="I2638" t="str">
            <v/>
          </cell>
        </row>
        <row r="2639">
          <cell r="A2639">
            <v>39314000</v>
          </cell>
          <cell r="B2639" t="str">
            <v>AX</v>
          </cell>
          <cell r="C2639" t="str">
            <v>Axor Citterio</v>
          </cell>
          <cell r="D2639" t="str">
            <v>3-hole basin mixer for concealed installation with spout 166 mm, cross handles and plate wall-mounted</v>
          </cell>
          <cell r="E2639" t="str">
            <v>chrome</v>
          </cell>
          <cell r="F2639">
            <v>686</v>
          </cell>
          <cell r="G2639" t="str">
            <v/>
          </cell>
          <cell r="H2639" t="str">
            <v/>
          </cell>
          <cell r="I2639" t="str">
            <v>Phasing out 31 December 2017</v>
          </cell>
        </row>
        <row r="2640">
          <cell r="A2640" t="str">
            <v>39314XXX</v>
          </cell>
          <cell r="B2640" t="str">
            <v>AX</v>
          </cell>
          <cell r="C2640" t="str">
            <v>Axor Citterio</v>
          </cell>
          <cell r="D2640" t="str">
            <v>3-hole basin mixer for concealed installation with spout 166 mm, cross handles and plate wall-mounted</v>
          </cell>
          <cell r="E2640" t="str">
            <v>Special Finishes</v>
          </cell>
          <cell r="F2640">
            <v>1029</v>
          </cell>
          <cell r="I2640" t="str">
            <v>Phasing out 31 December 2017</v>
          </cell>
        </row>
        <row r="2641">
          <cell r="A2641">
            <v>39315000</v>
          </cell>
          <cell r="B2641" t="str">
            <v>AX</v>
          </cell>
          <cell r="C2641" t="str">
            <v>Axor Citterio</v>
          </cell>
          <cell r="D2641" t="str">
            <v>3-hole basin mixer for concealed installation with spout 162 mm, lever handles and escutcheons wall-mounted</v>
          </cell>
          <cell r="E2641" t="str">
            <v>chrome</v>
          </cell>
          <cell r="F2641">
            <v>533.70000000000005</v>
          </cell>
          <cell r="G2641" t="str">
            <v/>
          </cell>
          <cell r="H2641" t="str">
            <v>3.7</v>
          </cell>
          <cell r="I2641" t="str">
            <v/>
          </cell>
        </row>
        <row r="2642">
          <cell r="A2642" t="str">
            <v>39315XXX</v>
          </cell>
          <cell r="B2642" t="str">
            <v>AX</v>
          </cell>
          <cell r="C2642" t="str">
            <v>Axor Citterio</v>
          </cell>
          <cell r="D2642" t="str">
            <v>3-hole basin mixer for concealed installation with spout 162 mm, lever handles and escutcheons wall-mounted</v>
          </cell>
          <cell r="E2642" t="str">
            <v>Special Finishes</v>
          </cell>
          <cell r="F2642">
            <v>800.6</v>
          </cell>
          <cell r="G2642" t="str">
            <v/>
          </cell>
          <cell r="H2642">
            <v>3.7</v>
          </cell>
          <cell r="I2642" t="str">
            <v/>
          </cell>
        </row>
        <row r="2643">
          <cell r="A2643">
            <v>39316000</v>
          </cell>
          <cell r="B2643" t="str">
            <v>AX</v>
          </cell>
          <cell r="C2643" t="str">
            <v>Axor Citterio</v>
          </cell>
          <cell r="D2643" t="str">
            <v>3-hole basin mixer for concealed installation with spout 166 mm, lever handles and plate wall-mounted</v>
          </cell>
          <cell r="E2643" t="str">
            <v>chrome</v>
          </cell>
          <cell r="F2643">
            <v>686</v>
          </cell>
          <cell r="G2643" t="str">
            <v/>
          </cell>
          <cell r="H2643" t="str">
            <v/>
          </cell>
          <cell r="I2643" t="str">
            <v>Phasing out 31 December 2017</v>
          </cell>
        </row>
        <row r="2644">
          <cell r="A2644">
            <v>39365000</v>
          </cell>
          <cell r="B2644" t="str">
            <v>AX</v>
          </cell>
          <cell r="C2644" t="str">
            <v>Axor Citterio</v>
          </cell>
          <cell r="D2644" t="str">
            <v>Thermostatic shower mixer for exposed installation</v>
          </cell>
          <cell r="E2644" t="str">
            <v>chrome</v>
          </cell>
          <cell r="F2644">
            <v>411.40000000000003</v>
          </cell>
          <cell r="G2644" t="str">
            <v/>
          </cell>
          <cell r="H2644" t="str">
            <v>3.19</v>
          </cell>
          <cell r="I2644" t="str">
            <v/>
          </cell>
        </row>
        <row r="2645">
          <cell r="A2645" t="str">
            <v>39365XXX</v>
          </cell>
          <cell r="B2645" t="str">
            <v>AX</v>
          </cell>
          <cell r="C2645" t="str">
            <v>Axor Citterio</v>
          </cell>
          <cell r="D2645" t="str">
            <v>Thermostatic shower mixer for exposed installation</v>
          </cell>
          <cell r="E2645" t="str">
            <v>Special Finishes</v>
          </cell>
          <cell r="F2645">
            <v>617.1</v>
          </cell>
          <cell r="G2645" t="str">
            <v/>
          </cell>
          <cell r="H2645">
            <v>3.19</v>
          </cell>
          <cell r="I2645" t="str">
            <v/>
          </cell>
        </row>
        <row r="2646">
          <cell r="A2646">
            <v>39400000</v>
          </cell>
          <cell r="B2646" t="str">
            <v>AX</v>
          </cell>
          <cell r="C2646" t="str">
            <v>Axor Citterio</v>
          </cell>
          <cell r="D2646" t="str">
            <v>Single lever bath mixer for exposed installation</v>
          </cell>
          <cell r="E2646" t="str">
            <v>chrome</v>
          </cell>
          <cell r="F2646">
            <v>990.80000000000007</v>
          </cell>
          <cell r="G2646" t="str">
            <v/>
          </cell>
          <cell r="H2646" t="str">
            <v>3.8</v>
          </cell>
          <cell r="I2646" t="str">
            <v/>
          </cell>
        </row>
        <row r="2647">
          <cell r="A2647" t="str">
            <v>39400XXX</v>
          </cell>
          <cell r="B2647" t="str">
            <v>AX</v>
          </cell>
          <cell r="C2647" t="str">
            <v>Axor Citterio</v>
          </cell>
          <cell r="D2647" t="str">
            <v>Single lever bath mixer for exposed installation</v>
          </cell>
          <cell r="E2647" t="str">
            <v>Special Finishes</v>
          </cell>
          <cell r="F2647">
            <v>1486.2</v>
          </cell>
          <cell r="G2647" t="str">
            <v/>
          </cell>
          <cell r="H2647">
            <v>3.8</v>
          </cell>
          <cell r="I2647" t="str">
            <v/>
          </cell>
        </row>
        <row r="2648">
          <cell r="A2648">
            <v>39410000</v>
          </cell>
          <cell r="B2648" t="str">
            <v>AX</v>
          </cell>
          <cell r="C2648" t="str">
            <v>Axor Citterio</v>
          </cell>
          <cell r="D2648" t="str">
            <v>Bath spout</v>
          </cell>
          <cell r="E2648" t="str">
            <v>chrome</v>
          </cell>
          <cell r="F2648">
            <v>244.4</v>
          </cell>
          <cell r="G2648" t="str">
            <v/>
          </cell>
          <cell r="H2648" t="str">
            <v>3.11</v>
          </cell>
          <cell r="I2648" t="str">
            <v/>
          </cell>
        </row>
        <row r="2649">
          <cell r="A2649" t="str">
            <v>39410XXX</v>
          </cell>
          <cell r="B2649" t="str">
            <v>AX</v>
          </cell>
          <cell r="C2649" t="str">
            <v>Axor Citterio</v>
          </cell>
          <cell r="D2649" t="str">
            <v>Bath spout</v>
          </cell>
          <cell r="E2649" t="str">
            <v>Special Finishes</v>
          </cell>
          <cell r="F2649">
            <v>366.6</v>
          </cell>
          <cell r="G2649" t="str">
            <v/>
          </cell>
          <cell r="H2649">
            <v>3.11</v>
          </cell>
          <cell r="I2649" t="str">
            <v/>
          </cell>
        </row>
        <row r="2650">
          <cell r="A2650">
            <v>39436000</v>
          </cell>
          <cell r="B2650" t="str">
            <v>AX</v>
          </cell>
          <cell r="C2650" t="str">
            <v>Axor Citterio</v>
          </cell>
          <cell r="D2650" t="str">
            <v>3-hole rim mounted bath mixer with cross handles</v>
          </cell>
          <cell r="E2650" t="str">
            <v>chrome</v>
          </cell>
          <cell r="F2650">
            <v>863.80000000000007</v>
          </cell>
          <cell r="G2650" t="str">
            <v/>
          </cell>
          <cell r="H2650" t="str">
            <v>3.13</v>
          </cell>
          <cell r="I2650" t="str">
            <v/>
          </cell>
        </row>
        <row r="2651">
          <cell r="A2651" t="str">
            <v>39436XXX</v>
          </cell>
          <cell r="B2651" t="str">
            <v>AX</v>
          </cell>
          <cell r="C2651" t="str">
            <v>Axor Citterio</v>
          </cell>
          <cell r="D2651" t="str">
            <v>3-hole rim mounted bath mixer with cross handles</v>
          </cell>
          <cell r="E2651" t="str">
            <v>Special Finishes</v>
          </cell>
          <cell r="F2651">
            <v>1295.7</v>
          </cell>
          <cell r="G2651" t="str">
            <v/>
          </cell>
          <cell r="H2651">
            <v>3.13</v>
          </cell>
          <cell r="I2651" t="str">
            <v/>
          </cell>
        </row>
        <row r="2652">
          <cell r="A2652">
            <v>39441000</v>
          </cell>
          <cell r="B2652" t="str">
            <v>AX</v>
          </cell>
          <cell r="C2652" t="str">
            <v>Axor Citterio</v>
          </cell>
          <cell r="D2652" t="str">
            <v>3-hole bath mixer for concealed installation with cross handles and plate wall-mounted</v>
          </cell>
          <cell r="E2652" t="str">
            <v>chrome</v>
          </cell>
          <cell r="F2652">
            <v>1045.8999999999999</v>
          </cell>
          <cell r="G2652" t="str">
            <v/>
          </cell>
          <cell r="H2652" t="str">
            <v>3.9</v>
          </cell>
          <cell r="I2652" t="str">
            <v/>
          </cell>
        </row>
        <row r="2653">
          <cell r="A2653" t="str">
            <v>39441XXX</v>
          </cell>
          <cell r="B2653" t="str">
            <v>AX</v>
          </cell>
          <cell r="C2653" t="str">
            <v>Axor Citterio</v>
          </cell>
          <cell r="D2653" t="str">
            <v>3-hole bath mixer for concealed installation with cross handles and plate wall-mounted</v>
          </cell>
          <cell r="E2653" t="str">
            <v>Special Finishes</v>
          </cell>
          <cell r="F2653">
            <v>1568.8999999999999</v>
          </cell>
          <cell r="G2653" t="str">
            <v/>
          </cell>
          <cell r="H2653">
            <v>3.9</v>
          </cell>
          <cell r="I2653" t="str">
            <v/>
          </cell>
        </row>
        <row r="2654">
          <cell r="A2654">
            <v>39442000</v>
          </cell>
          <cell r="B2654" t="str">
            <v>AX</v>
          </cell>
          <cell r="C2654" t="str">
            <v>Axor Citterio</v>
          </cell>
          <cell r="D2654" t="str">
            <v>3-hole bath mixer for concealed installation with lever handles and plate wall-mounted</v>
          </cell>
          <cell r="E2654" t="str">
            <v>chrome</v>
          </cell>
          <cell r="F2654">
            <v>1045.8999999999999</v>
          </cell>
          <cell r="G2654" t="str">
            <v/>
          </cell>
          <cell r="H2654" t="str">
            <v>3.10</v>
          </cell>
          <cell r="I2654" t="str">
            <v/>
          </cell>
        </row>
        <row r="2655">
          <cell r="A2655" t="str">
            <v>39442XXX</v>
          </cell>
          <cell r="B2655" t="str">
            <v>AX</v>
          </cell>
          <cell r="C2655" t="str">
            <v>Axor Citterio</v>
          </cell>
          <cell r="D2655" t="str">
            <v>3-hole bath mixer for concealed installation with lever handles and plate wall-mounted</v>
          </cell>
          <cell r="E2655" t="str">
            <v>Special Finishes</v>
          </cell>
          <cell r="F2655">
            <v>1568.8999999999999</v>
          </cell>
          <cell r="G2655" t="str">
            <v/>
          </cell>
          <cell r="H2655">
            <v>3.1</v>
          </cell>
          <cell r="I2655" t="str">
            <v/>
          </cell>
        </row>
        <row r="2656">
          <cell r="A2656">
            <v>39443000</v>
          </cell>
          <cell r="B2656" t="str">
            <v>AX</v>
          </cell>
          <cell r="C2656" t="str">
            <v>Axor Citterio</v>
          </cell>
          <cell r="D2656" t="str">
            <v>4-hole rim mounted bath mixer with cross handles and plate</v>
          </cell>
          <cell r="E2656" t="str">
            <v>chrome</v>
          </cell>
          <cell r="F2656">
            <v>1377.3999999999999</v>
          </cell>
          <cell r="G2656" t="str">
            <v/>
          </cell>
          <cell r="H2656" t="str">
            <v/>
          </cell>
          <cell r="I2656" t="str">
            <v>Phasing out 31 December 2017</v>
          </cell>
        </row>
        <row r="2657">
          <cell r="A2657" t="str">
            <v>39443XXX</v>
          </cell>
          <cell r="B2657" t="str">
            <v>AX</v>
          </cell>
          <cell r="C2657" t="str">
            <v>Axor Citterio</v>
          </cell>
          <cell r="D2657" t="str">
            <v>4-hole rim mounted bath mixer with cross handles and plate</v>
          </cell>
          <cell r="E2657" t="str">
            <v>Special Finishes</v>
          </cell>
          <cell r="F2657">
            <v>2066.1</v>
          </cell>
          <cell r="I2657" t="str">
            <v>Phasing out 31 December 2017</v>
          </cell>
        </row>
        <row r="2658">
          <cell r="A2658">
            <v>39444000</v>
          </cell>
          <cell r="B2658" t="str">
            <v>AX</v>
          </cell>
          <cell r="C2658" t="str">
            <v>Axor Citterio</v>
          </cell>
          <cell r="D2658" t="str">
            <v>4-hole rim mounted bath mixer with lever handles and plate</v>
          </cell>
          <cell r="E2658" t="str">
            <v>chrome</v>
          </cell>
          <cell r="F2658">
            <v>1377.3999999999999</v>
          </cell>
          <cell r="G2658" t="str">
            <v/>
          </cell>
          <cell r="H2658" t="str">
            <v/>
          </cell>
          <cell r="I2658" t="str">
            <v>Phasing out 31 December 2017</v>
          </cell>
        </row>
        <row r="2659">
          <cell r="A2659">
            <v>39445000</v>
          </cell>
          <cell r="B2659" t="str">
            <v>AX</v>
          </cell>
          <cell r="C2659" t="str">
            <v>Axor Citterio</v>
          </cell>
          <cell r="D2659" t="str">
            <v>4-hole rim mounted bath mixer with cross handles and escutcheons</v>
          </cell>
          <cell r="E2659" t="str">
            <v>chrome</v>
          </cell>
          <cell r="F2659">
            <v>1310.5</v>
          </cell>
          <cell r="G2659" t="str">
            <v/>
          </cell>
          <cell r="H2659" t="str">
            <v>3.14</v>
          </cell>
          <cell r="I2659" t="str">
            <v/>
          </cell>
        </row>
        <row r="2660">
          <cell r="A2660" t="str">
            <v>39445XXX</v>
          </cell>
          <cell r="B2660" t="str">
            <v>AX</v>
          </cell>
          <cell r="C2660" t="str">
            <v>Axor Citterio</v>
          </cell>
          <cell r="D2660" t="str">
            <v>4-hole rim mounted bath mixer with cross handles and escutcheons</v>
          </cell>
          <cell r="E2660" t="str">
            <v>Special Finishes</v>
          </cell>
          <cell r="F2660">
            <v>1965.8</v>
          </cell>
          <cell r="G2660" t="str">
            <v/>
          </cell>
          <cell r="H2660">
            <v>3.14</v>
          </cell>
          <cell r="I2660" t="str">
            <v/>
          </cell>
        </row>
        <row r="2661">
          <cell r="A2661">
            <v>39446000</v>
          </cell>
          <cell r="B2661" t="str">
            <v>AX</v>
          </cell>
          <cell r="C2661" t="str">
            <v>Axor Citterio</v>
          </cell>
          <cell r="D2661" t="str">
            <v>4-hole rim mounted bath mixer with lever handles and escutcheons</v>
          </cell>
          <cell r="E2661" t="str">
            <v>Chrome</v>
          </cell>
          <cell r="F2661">
            <v>1310.5</v>
          </cell>
          <cell r="G2661" t="str">
            <v/>
          </cell>
          <cell r="H2661" t="str">
            <v>3.14</v>
          </cell>
        </row>
        <row r="2662">
          <cell r="A2662">
            <v>39446009</v>
          </cell>
          <cell r="B2662" t="str">
            <v>AX</v>
          </cell>
          <cell r="C2662" t="str">
            <v>Axor Citterio</v>
          </cell>
          <cell r="D2662" t="str">
            <v>4-hole rim mounted bath mixer with lever handles and escutcheons, 1/2" nut, 1 Tick</v>
          </cell>
          <cell r="E2662" t="str">
            <v>chrome</v>
          </cell>
          <cell r="F2662">
            <v>1217.5</v>
          </cell>
        </row>
        <row r="2663">
          <cell r="A2663" t="str">
            <v>39446XXX</v>
          </cell>
          <cell r="B2663" t="str">
            <v>AX</v>
          </cell>
          <cell r="C2663" t="str">
            <v>Axor Citterio</v>
          </cell>
          <cell r="D2663" t="str">
            <v>4-hole rim mounted bath mixer with lever handles and escutcheons</v>
          </cell>
          <cell r="E2663" t="str">
            <v>Special Finishes</v>
          </cell>
          <cell r="F2663">
            <v>1965.8</v>
          </cell>
          <cell r="G2663" t="str">
            <v/>
          </cell>
          <cell r="H2663">
            <v>3.14</v>
          </cell>
          <cell r="I2663" t="str">
            <v/>
          </cell>
        </row>
        <row r="2664">
          <cell r="A2664">
            <v>39447000</v>
          </cell>
          <cell r="B2664" t="str">
            <v>AX</v>
          </cell>
          <cell r="C2664" t="str">
            <v>Axor Citterio</v>
          </cell>
          <cell r="D2664" t="str">
            <v>3-hole bath mixer for concealed installation with cross handles and escutcheons wall-mounted</v>
          </cell>
          <cell r="E2664" t="str">
            <v>chrome</v>
          </cell>
          <cell r="F2664">
            <v>896.6</v>
          </cell>
          <cell r="G2664" t="str">
            <v/>
          </cell>
          <cell r="H2664" t="str">
            <v>3.10</v>
          </cell>
          <cell r="I2664" t="str">
            <v/>
          </cell>
        </row>
        <row r="2665">
          <cell r="A2665" t="str">
            <v>39447XXX</v>
          </cell>
          <cell r="B2665" t="str">
            <v>AX</v>
          </cell>
          <cell r="C2665" t="str">
            <v>Axor Citterio</v>
          </cell>
          <cell r="D2665" t="str">
            <v>3-hole bath mixer for concealed installation with cross handles and escutcheons wall-mounted</v>
          </cell>
          <cell r="E2665" t="str">
            <v>Special Finishes</v>
          </cell>
          <cell r="F2665">
            <v>1344.9</v>
          </cell>
          <cell r="G2665" t="str">
            <v/>
          </cell>
          <cell r="H2665">
            <v>3.1</v>
          </cell>
          <cell r="I2665" t="str">
            <v/>
          </cell>
        </row>
        <row r="2666">
          <cell r="A2666">
            <v>39448000</v>
          </cell>
          <cell r="B2666" t="str">
            <v>AX</v>
          </cell>
          <cell r="C2666" t="str">
            <v>Axor Citterio</v>
          </cell>
          <cell r="D2666" t="str">
            <v>3-Hole bath mixer for concealed installation with lever handles and escutcheons wall-mounted</v>
          </cell>
          <cell r="E2666" t="str">
            <v>chrome</v>
          </cell>
          <cell r="F2666">
            <v>896.6</v>
          </cell>
          <cell r="G2666" t="str">
            <v/>
          </cell>
          <cell r="H2666" t="str">
            <v>3.11</v>
          </cell>
          <cell r="I2666" t="str">
            <v/>
          </cell>
        </row>
        <row r="2667">
          <cell r="A2667" t="str">
            <v>39448XXX</v>
          </cell>
          <cell r="B2667" t="str">
            <v>AX</v>
          </cell>
          <cell r="C2667" t="str">
            <v>Axor Citterio</v>
          </cell>
          <cell r="D2667" t="str">
            <v>3-Hole bath mixer for concealed installation with lever handles and escutcheons wall-mounted</v>
          </cell>
          <cell r="E2667" t="str">
            <v>Special Finishes</v>
          </cell>
          <cell r="F2667">
            <v>1344.9</v>
          </cell>
          <cell r="G2667" t="str">
            <v/>
          </cell>
          <cell r="H2667">
            <v>3.11</v>
          </cell>
          <cell r="I2667" t="str">
            <v/>
          </cell>
        </row>
        <row r="2668">
          <cell r="A2668">
            <v>39449000</v>
          </cell>
          <cell r="B2668" t="str">
            <v>AX</v>
          </cell>
          <cell r="C2668" t="str">
            <v>Axor Citterio</v>
          </cell>
          <cell r="D2668" t="str">
            <v>Mounting plate</v>
          </cell>
          <cell r="E2668" t="str">
            <v>n.a.</v>
          </cell>
          <cell r="F2668">
            <v>33.5</v>
          </cell>
          <cell r="G2668" t="str">
            <v/>
          </cell>
          <cell r="H2668" t="str">
            <v>3.14</v>
          </cell>
          <cell r="I2668" t="str">
            <v/>
          </cell>
        </row>
        <row r="2669">
          <cell r="A2669">
            <v>39451000</v>
          </cell>
          <cell r="B2669" t="str">
            <v>AX</v>
          </cell>
          <cell r="C2669" t="str">
            <v>Axor Citterio</v>
          </cell>
          <cell r="D2669" t="str">
            <v>Single lever bath mixer floor-standing</v>
          </cell>
          <cell r="E2669" t="str">
            <v>chrome</v>
          </cell>
          <cell r="F2669">
            <v>1929.3999999999999</v>
          </cell>
          <cell r="G2669" t="str">
            <v/>
          </cell>
          <cell r="H2669" t="str">
            <v>3.8</v>
          </cell>
          <cell r="I2669" t="str">
            <v/>
          </cell>
        </row>
        <row r="2670">
          <cell r="A2670" t="str">
            <v>39451XXX</v>
          </cell>
          <cell r="B2670" t="str">
            <v>AX</v>
          </cell>
          <cell r="C2670" t="str">
            <v>Axor Citterio</v>
          </cell>
          <cell r="D2670" t="str">
            <v>Single lever bath mixer floor-standing</v>
          </cell>
          <cell r="E2670" t="str">
            <v>Special Finishes</v>
          </cell>
          <cell r="F2670">
            <v>2894.1</v>
          </cell>
          <cell r="G2670" t="str">
            <v/>
          </cell>
          <cell r="H2670">
            <v>3.8</v>
          </cell>
          <cell r="I2670" t="str">
            <v/>
          </cell>
        </row>
        <row r="2671">
          <cell r="A2671">
            <v>39452000</v>
          </cell>
          <cell r="B2671" t="str">
            <v>AX</v>
          </cell>
          <cell r="C2671" t="str">
            <v>Axor Citterio</v>
          </cell>
          <cell r="D2671" t="str">
            <v xml:space="preserve">4-hole tile mounted bath mixer with cross handles and plate </v>
          </cell>
          <cell r="E2671" t="str">
            <v>chrome</v>
          </cell>
          <cell r="F2671">
            <v>1752.1999999999998</v>
          </cell>
          <cell r="G2671" t="str">
            <v/>
          </cell>
          <cell r="H2671" t="str">
            <v/>
          </cell>
          <cell r="I2671" t="str">
            <v>Phasing out 31 December 2017</v>
          </cell>
        </row>
        <row r="2672">
          <cell r="A2672">
            <v>39453000</v>
          </cell>
          <cell r="B2672" t="str">
            <v>AX</v>
          </cell>
          <cell r="C2672" t="str">
            <v>Axor Citterio</v>
          </cell>
          <cell r="D2672" t="str">
            <v>4-hole tile mounted bath mixer with cross handles and escutcheons</v>
          </cell>
          <cell r="E2672" t="str">
            <v>chrome</v>
          </cell>
          <cell r="F2672">
            <v>1599.8999999999999</v>
          </cell>
          <cell r="G2672" t="str">
            <v/>
          </cell>
          <cell r="H2672" t="str">
            <v>3.15</v>
          </cell>
          <cell r="I2672" t="str">
            <v/>
          </cell>
        </row>
        <row r="2673">
          <cell r="A2673" t="str">
            <v>39453XXX</v>
          </cell>
          <cell r="B2673" t="str">
            <v>AX</v>
          </cell>
          <cell r="C2673" t="str">
            <v>Axor Citterio</v>
          </cell>
          <cell r="D2673" t="str">
            <v>4-hole tile mounted bath mixer with cross handles and escutcheons</v>
          </cell>
          <cell r="E2673" t="str">
            <v>Special Finishes</v>
          </cell>
          <cell r="F2673">
            <v>2399.9</v>
          </cell>
          <cell r="G2673" t="str">
            <v/>
          </cell>
          <cell r="H2673">
            <v>3.15</v>
          </cell>
          <cell r="I2673" t="str">
            <v/>
          </cell>
        </row>
        <row r="2674">
          <cell r="A2674">
            <v>39454000</v>
          </cell>
          <cell r="B2674" t="str">
            <v>AX</v>
          </cell>
          <cell r="C2674" t="str">
            <v>Axor Citterio</v>
          </cell>
          <cell r="D2674" t="str">
            <v>4-hole tile mounted bath mixer with lever handles and escutcheons</v>
          </cell>
          <cell r="E2674" t="str">
            <v>chrome</v>
          </cell>
          <cell r="F2674">
            <v>1599.8999999999999</v>
          </cell>
          <cell r="G2674" t="str">
            <v/>
          </cell>
          <cell r="H2674" t="str">
            <v>3.15</v>
          </cell>
          <cell r="I2674" t="str">
            <v/>
          </cell>
        </row>
        <row r="2675">
          <cell r="A2675" t="str">
            <v>39454XXX</v>
          </cell>
          <cell r="B2675" t="str">
            <v>AX</v>
          </cell>
          <cell r="C2675" t="str">
            <v>Axor Citterio</v>
          </cell>
          <cell r="D2675" t="str">
            <v>4-hole tile mounted bath mixer with lever handles and escutcheons</v>
          </cell>
          <cell r="E2675" t="str">
            <v>Special Finishes</v>
          </cell>
          <cell r="F2675">
            <v>2399.9</v>
          </cell>
          <cell r="G2675" t="str">
            <v/>
          </cell>
          <cell r="H2675">
            <v>3.15</v>
          </cell>
          <cell r="I2675" t="str">
            <v/>
          </cell>
        </row>
        <row r="2676">
          <cell r="A2676">
            <v>39455000</v>
          </cell>
          <cell r="B2676" t="str">
            <v>AX</v>
          </cell>
          <cell r="C2676" t="str">
            <v>Axor Citterio</v>
          </cell>
          <cell r="D2676" t="str">
            <v>Single lever bath mixer for concealed installation</v>
          </cell>
          <cell r="E2676" t="str">
            <v>chrome</v>
          </cell>
          <cell r="F2676">
            <v>411.8</v>
          </cell>
          <cell r="G2676" t="str">
            <v/>
          </cell>
          <cell r="H2676" t="str">
            <v>3.9</v>
          </cell>
          <cell r="I2676" t="str">
            <v/>
          </cell>
        </row>
        <row r="2677">
          <cell r="A2677" t="str">
            <v>39455XXX</v>
          </cell>
          <cell r="B2677" t="str">
            <v>AX</v>
          </cell>
          <cell r="C2677" t="str">
            <v>Axor Citterio</v>
          </cell>
          <cell r="D2677" t="str">
            <v>Single lever bath mixer for concealed installation</v>
          </cell>
          <cell r="E2677" t="str">
            <v>Special Finishes</v>
          </cell>
          <cell r="F2677">
            <v>617.70000000000005</v>
          </cell>
          <cell r="G2677" t="str">
            <v/>
          </cell>
          <cell r="H2677">
            <v>3.9</v>
          </cell>
          <cell r="I2677" t="str">
            <v/>
          </cell>
        </row>
        <row r="2678">
          <cell r="A2678">
            <v>39456000</v>
          </cell>
          <cell r="B2678" t="str">
            <v>AX</v>
          </cell>
          <cell r="C2678" t="str">
            <v>Axor Citterio</v>
          </cell>
          <cell r="D2678" t="str">
            <v>4-hole tile mounted bath mixer with lever handles and plate</v>
          </cell>
          <cell r="E2678" t="str">
            <v>chrome</v>
          </cell>
          <cell r="F2678">
            <v>1752.1999999999998</v>
          </cell>
          <cell r="G2678" t="str">
            <v/>
          </cell>
          <cell r="H2678" t="str">
            <v/>
          </cell>
          <cell r="I2678" t="str">
            <v>Phasing out 31 December 2017</v>
          </cell>
        </row>
        <row r="2679">
          <cell r="A2679" t="str">
            <v>39456XXX</v>
          </cell>
          <cell r="B2679" t="str">
            <v>AX</v>
          </cell>
          <cell r="C2679" t="str">
            <v>Axor Citterio</v>
          </cell>
          <cell r="D2679" t="str">
            <v>4-hole tile mounted bath mixer with lever handles and plate</v>
          </cell>
          <cell r="E2679" t="str">
            <v>Special Finishes</v>
          </cell>
          <cell r="F2679">
            <v>2628.3</v>
          </cell>
          <cell r="I2679" t="str">
            <v>Phasing out 31 December 2017</v>
          </cell>
        </row>
        <row r="2680">
          <cell r="A2680">
            <v>39457000</v>
          </cell>
          <cell r="B2680" t="str">
            <v>AX</v>
          </cell>
          <cell r="C2680" t="str">
            <v>Axor Citterio</v>
          </cell>
          <cell r="D2680" t="str">
            <v>Single lever bath mixer for concealed installation with integrated security combination according to EN1717</v>
          </cell>
          <cell r="E2680" t="str">
            <v>chrome</v>
          </cell>
          <cell r="F2680">
            <v>533.70000000000005</v>
          </cell>
          <cell r="G2680" t="str">
            <v/>
          </cell>
          <cell r="H2680" t="str">
            <v>3.9</v>
          </cell>
          <cell r="I2680" t="str">
            <v/>
          </cell>
        </row>
        <row r="2681">
          <cell r="A2681" t="str">
            <v>39457XXX</v>
          </cell>
          <cell r="B2681" t="str">
            <v>AX</v>
          </cell>
          <cell r="C2681" t="str">
            <v>Axor Citterio</v>
          </cell>
          <cell r="D2681" t="str">
            <v>Single lever bath mixer for concealed installation with integrated security combination according to EN1717</v>
          </cell>
          <cell r="E2681" t="str">
            <v>Special Finishes</v>
          </cell>
          <cell r="F2681">
            <v>800.6</v>
          </cell>
          <cell r="G2681" t="str">
            <v/>
          </cell>
          <cell r="H2681">
            <v>3.9</v>
          </cell>
          <cell r="I2681" t="str">
            <v/>
          </cell>
        </row>
        <row r="2682">
          <cell r="A2682">
            <v>39480000</v>
          </cell>
          <cell r="B2682" t="str">
            <v>AX</v>
          </cell>
          <cell r="C2682" t="str">
            <v>Axor Citterio</v>
          </cell>
          <cell r="D2682" t="str">
            <v>2-hole rim mounted thermostatic bath mixer with cross handles</v>
          </cell>
          <cell r="E2682" t="str">
            <v>chrome</v>
          </cell>
          <cell r="F2682">
            <v>329.1</v>
          </cell>
          <cell r="G2682" t="str">
            <v/>
          </cell>
          <cell r="H2682" t="str">
            <v>3.12</v>
          </cell>
          <cell r="I2682" t="str">
            <v/>
          </cell>
        </row>
        <row r="2683">
          <cell r="A2683" t="str">
            <v>39480XXX</v>
          </cell>
          <cell r="B2683" t="str">
            <v>AX</v>
          </cell>
          <cell r="C2683" t="str">
            <v>Axor Citterio</v>
          </cell>
          <cell r="D2683" t="str">
            <v>2-hole rim mounted thermostatic bath mixer with cross handles</v>
          </cell>
          <cell r="E2683" t="str">
            <v>Special Finishes</v>
          </cell>
          <cell r="F2683">
            <v>493.70000000000005</v>
          </cell>
          <cell r="G2683" t="str">
            <v/>
          </cell>
          <cell r="H2683">
            <v>3.12</v>
          </cell>
          <cell r="I2683" t="str">
            <v/>
          </cell>
        </row>
        <row r="2684">
          <cell r="A2684">
            <v>39482000</v>
          </cell>
          <cell r="B2684" t="str">
            <v>AX</v>
          </cell>
          <cell r="C2684" t="str">
            <v>Axor Citterio</v>
          </cell>
          <cell r="D2684" t="str">
            <v>2-hole rim mounted thermostatic bath mixer with lever handles</v>
          </cell>
          <cell r="E2684" t="str">
            <v>chrome</v>
          </cell>
          <cell r="F2684">
            <v>329.1</v>
          </cell>
          <cell r="G2684" t="str">
            <v/>
          </cell>
          <cell r="H2684" t="str">
            <v>3.12</v>
          </cell>
          <cell r="I2684" t="str">
            <v/>
          </cell>
        </row>
        <row r="2685">
          <cell r="A2685" t="str">
            <v>39482XXX</v>
          </cell>
          <cell r="B2685" t="str">
            <v>AX</v>
          </cell>
          <cell r="C2685" t="str">
            <v>Axor Citterio</v>
          </cell>
          <cell r="D2685" t="str">
            <v>2-hole rim mounted thermostatic bath mixer with lever handles</v>
          </cell>
          <cell r="E2685" t="str">
            <v>Special Finishes</v>
          </cell>
          <cell r="F2685">
            <v>493.70000000000005</v>
          </cell>
          <cell r="G2685" t="str">
            <v/>
          </cell>
          <cell r="H2685">
            <v>3.12</v>
          </cell>
          <cell r="I2685" t="str">
            <v/>
          </cell>
        </row>
        <row r="2686">
          <cell r="A2686">
            <v>39525000</v>
          </cell>
          <cell r="B2686" t="str">
            <v>AX</v>
          </cell>
          <cell r="C2686" t="str">
            <v>Axor Citterio</v>
          </cell>
          <cell r="D2686" t="str">
            <v>Shower holder</v>
          </cell>
          <cell r="E2686" t="str">
            <v>chrome</v>
          </cell>
          <cell r="F2686">
            <v>105.19999999999999</v>
          </cell>
          <cell r="G2686" t="str">
            <v/>
          </cell>
          <cell r="H2686" t="str">
            <v>3.17</v>
          </cell>
          <cell r="I2686" t="str">
            <v/>
          </cell>
        </row>
        <row r="2687">
          <cell r="A2687" t="str">
            <v>39525XXX</v>
          </cell>
          <cell r="B2687" t="str">
            <v>AX</v>
          </cell>
          <cell r="C2687" t="str">
            <v>Axor Citterio</v>
          </cell>
          <cell r="D2687" t="str">
            <v>Shower holder</v>
          </cell>
          <cell r="E2687" t="str">
            <v>Special Finishes</v>
          </cell>
          <cell r="F2687">
            <v>157.80000000000001</v>
          </cell>
          <cell r="G2687" t="str">
            <v/>
          </cell>
          <cell r="H2687">
            <v>3.17</v>
          </cell>
          <cell r="I2687" t="str">
            <v/>
          </cell>
        </row>
        <row r="2688">
          <cell r="A2688">
            <v>39600000</v>
          </cell>
          <cell r="B2688" t="str">
            <v>AX</v>
          </cell>
          <cell r="C2688" t="str">
            <v>Axor Citterio</v>
          </cell>
          <cell r="D2688" t="str">
            <v>Single lever shower mixer for exposed installation</v>
          </cell>
          <cell r="E2688" t="str">
            <v>chrome</v>
          </cell>
          <cell r="F2688">
            <v>777.5</v>
          </cell>
          <cell r="G2688" t="str">
            <v/>
          </cell>
          <cell r="H2688" t="str">
            <v>3.16</v>
          </cell>
          <cell r="I2688" t="str">
            <v/>
          </cell>
        </row>
        <row r="2689">
          <cell r="A2689" t="str">
            <v>39600XXX</v>
          </cell>
          <cell r="B2689" t="str">
            <v>AX</v>
          </cell>
          <cell r="C2689" t="str">
            <v>Axor Citterio</v>
          </cell>
          <cell r="D2689" t="str">
            <v>Single lever shower mixer for exposed installation</v>
          </cell>
          <cell r="E2689" t="str">
            <v>Special Finishes</v>
          </cell>
          <cell r="F2689">
            <v>1166.3</v>
          </cell>
          <cell r="G2689" t="str">
            <v/>
          </cell>
          <cell r="H2689">
            <v>3.16</v>
          </cell>
          <cell r="I2689" t="str">
            <v/>
          </cell>
        </row>
        <row r="2690">
          <cell r="A2690">
            <v>39620000</v>
          </cell>
          <cell r="B2690" t="str">
            <v>AX</v>
          </cell>
          <cell r="C2690" t="str">
            <v>Axor Citterio</v>
          </cell>
          <cell r="D2690" t="str">
            <v>Showerpipe with single lever mixer and 1jet overhead shower</v>
          </cell>
          <cell r="E2690" t="str">
            <v>chrome</v>
          </cell>
          <cell r="F2690">
            <v>1642.3999999999999</v>
          </cell>
          <cell r="G2690" t="str">
            <v/>
          </cell>
          <cell r="H2690" t="str">
            <v>3.17</v>
          </cell>
          <cell r="I2690" t="str">
            <v/>
          </cell>
        </row>
        <row r="2691">
          <cell r="A2691" t="str">
            <v>39620XXX</v>
          </cell>
          <cell r="B2691" t="str">
            <v>AX</v>
          </cell>
          <cell r="C2691" t="str">
            <v>Axor Citterio</v>
          </cell>
          <cell r="D2691" t="str">
            <v>Showerpipe with single lever mixer and 1jet overhead shower</v>
          </cell>
          <cell r="E2691" t="str">
            <v>Special Finishes</v>
          </cell>
          <cell r="F2691">
            <v>2463.6</v>
          </cell>
          <cell r="G2691" t="str">
            <v/>
          </cell>
          <cell r="H2691">
            <v>3.17</v>
          </cell>
          <cell r="I2691" t="str">
            <v/>
          </cell>
        </row>
        <row r="2692">
          <cell r="A2692">
            <v>39620009</v>
          </cell>
          <cell r="B2692" t="str">
            <v>AX</v>
          </cell>
          <cell r="C2692" t="str">
            <v>Axor Citterio</v>
          </cell>
          <cell r="D2692" t="str">
            <v>Showerpipe, 1 Tick</v>
          </cell>
          <cell r="E2692" t="str">
            <v>chrome</v>
          </cell>
          <cell r="F2692">
            <v>1594.5</v>
          </cell>
          <cell r="G2692" t="str">
            <v/>
          </cell>
          <cell r="H2692">
            <v>3.17</v>
          </cell>
          <cell r="I2692" t="str">
            <v/>
          </cell>
        </row>
        <row r="2693">
          <cell r="A2693">
            <v>39622000</v>
          </cell>
          <cell r="B2693" t="str">
            <v>AX</v>
          </cell>
          <cell r="C2693" t="str">
            <v>Axor Citterio</v>
          </cell>
          <cell r="D2693" t="str">
            <v>Showerpipe with single lever mixer and 1jet overhead shower EcoSmart 9 l/min</v>
          </cell>
          <cell r="E2693" t="str">
            <v>chrome</v>
          </cell>
          <cell r="F2693">
            <v>1642.3999999999999</v>
          </cell>
          <cell r="G2693" t="str">
            <v/>
          </cell>
          <cell r="H2693" t="str">
            <v/>
          </cell>
          <cell r="I2693" t="str">
            <v>Phasing out 31 December 2017</v>
          </cell>
        </row>
        <row r="2694">
          <cell r="A2694">
            <v>39655000</v>
          </cell>
          <cell r="B2694" t="str">
            <v>AX</v>
          </cell>
          <cell r="C2694" t="str">
            <v>Axor Citterio</v>
          </cell>
          <cell r="D2694" t="str">
            <v>Single lever shower mixer for concealed installation</v>
          </cell>
          <cell r="E2694" t="str">
            <v>chrome</v>
          </cell>
          <cell r="F2694">
            <v>381.5</v>
          </cell>
          <cell r="G2694" t="str">
            <v/>
          </cell>
          <cell r="H2694" t="str">
            <v>3.16</v>
          </cell>
          <cell r="I2694" t="str">
            <v/>
          </cell>
        </row>
        <row r="2695">
          <cell r="A2695" t="str">
            <v>39655XXX</v>
          </cell>
          <cell r="B2695" t="str">
            <v>AX</v>
          </cell>
          <cell r="C2695" t="str">
            <v>Axor Citterio</v>
          </cell>
          <cell r="D2695" t="str">
            <v>Single lever shower mixer for concealed installation</v>
          </cell>
          <cell r="E2695" t="str">
            <v>Special Finishes</v>
          </cell>
          <cell r="F2695">
            <v>572.30000000000007</v>
          </cell>
          <cell r="G2695" t="str">
            <v/>
          </cell>
          <cell r="H2695">
            <v>3.16</v>
          </cell>
          <cell r="I2695" t="str">
            <v/>
          </cell>
        </row>
        <row r="2696">
          <cell r="A2696">
            <v>39670000</v>
          </cell>
          <cell r="B2696" t="str">
            <v>AX</v>
          </cell>
          <cell r="C2696" t="str">
            <v>Axor Citterio</v>
          </cell>
          <cell r="D2696" t="str">
            <v>Showerpipe with thermostatic mixer and 1jet overhead shower</v>
          </cell>
          <cell r="E2696" t="str">
            <v>chrome</v>
          </cell>
          <cell r="F2696">
            <v>1650.8</v>
          </cell>
          <cell r="G2696" t="str">
            <v/>
          </cell>
          <cell r="H2696" t="str">
            <v>3.18</v>
          </cell>
          <cell r="I2696" t="str">
            <v/>
          </cell>
        </row>
        <row r="2697">
          <cell r="A2697" t="str">
            <v>39670XXX</v>
          </cell>
          <cell r="B2697" t="str">
            <v>AX</v>
          </cell>
          <cell r="C2697" t="str">
            <v>Axor Citterio</v>
          </cell>
          <cell r="D2697" t="str">
            <v>Showerpipe with thermostatic mixer and 1jet overhead shower</v>
          </cell>
          <cell r="E2697" t="str">
            <v>Special Finishes</v>
          </cell>
          <cell r="F2697">
            <v>2476.1999999999998</v>
          </cell>
          <cell r="G2697" t="str">
            <v/>
          </cell>
          <cell r="H2697">
            <v>3.18</v>
          </cell>
          <cell r="I2697" t="str">
            <v/>
          </cell>
        </row>
        <row r="2698">
          <cell r="A2698">
            <v>39700000</v>
          </cell>
          <cell r="B2698" t="str">
            <v>AX</v>
          </cell>
          <cell r="C2698" t="str">
            <v>Axor Citterio</v>
          </cell>
          <cell r="D2698" t="str">
            <v>Thermostatic mixer for concealed installation with shut-off valve and lever handle</v>
          </cell>
          <cell r="E2698" t="str">
            <v>chrome</v>
          </cell>
          <cell r="F2698">
            <v>731.80000000000007</v>
          </cell>
          <cell r="G2698" t="str">
            <v/>
          </cell>
          <cell r="H2698" t="str">
            <v>3.20</v>
          </cell>
          <cell r="I2698" t="str">
            <v/>
          </cell>
        </row>
        <row r="2699">
          <cell r="A2699" t="str">
            <v>39700XXX</v>
          </cell>
          <cell r="B2699" t="str">
            <v>AX</v>
          </cell>
          <cell r="C2699" t="str">
            <v>Axor Citterio</v>
          </cell>
          <cell r="D2699" t="str">
            <v>Thermostatic mixer for concealed installation with shut-off valve and lever handle</v>
          </cell>
          <cell r="E2699" t="str">
            <v>Special Finishes</v>
          </cell>
          <cell r="F2699">
            <v>1097.7</v>
          </cell>
          <cell r="G2699" t="str">
            <v/>
          </cell>
          <cell r="I2699" t="str">
            <v/>
          </cell>
        </row>
        <row r="2700">
          <cell r="A2700">
            <v>39705000</v>
          </cell>
          <cell r="B2700" t="str">
            <v>AX</v>
          </cell>
          <cell r="C2700" t="str">
            <v>Axor Citterio</v>
          </cell>
          <cell r="D2700" t="str">
            <v>Thermostatic mixer for concealed installation with shut-off valve and cross handle</v>
          </cell>
          <cell r="E2700" t="str">
            <v>chrome</v>
          </cell>
          <cell r="F2700">
            <v>731.80000000000007</v>
          </cell>
          <cell r="G2700" t="str">
            <v/>
          </cell>
          <cell r="H2700" t="str">
            <v>3.20</v>
          </cell>
          <cell r="I2700" t="str">
            <v/>
          </cell>
        </row>
        <row r="2701">
          <cell r="A2701" t="str">
            <v>39705XXX</v>
          </cell>
          <cell r="B2701" t="str">
            <v>AX</v>
          </cell>
          <cell r="C2701" t="str">
            <v>Axor Citterio</v>
          </cell>
          <cell r="D2701" t="str">
            <v>Thermostatic mixer for concealed installation with shut-off valve and cross handle</v>
          </cell>
          <cell r="E2701" t="str">
            <v>Special Finishes</v>
          </cell>
          <cell r="F2701">
            <v>1097.7</v>
          </cell>
          <cell r="G2701" t="str">
            <v/>
          </cell>
          <cell r="H2701">
            <v>3.2</v>
          </cell>
          <cell r="I2701" t="str">
            <v/>
          </cell>
        </row>
        <row r="2702">
          <cell r="A2702">
            <v>39710000</v>
          </cell>
          <cell r="B2702" t="str">
            <v>AX</v>
          </cell>
          <cell r="C2702" t="str">
            <v>Axor Citterio</v>
          </cell>
          <cell r="D2702" t="str">
            <v>Thermostatic mixer 43 l/min for concealed installation with lever handle</v>
          </cell>
          <cell r="E2702" t="str">
            <v>chrome</v>
          </cell>
          <cell r="F2702">
            <v>609.9</v>
          </cell>
          <cell r="G2702" t="str">
            <v/>
          </cell>
          <cell r="H2702" t="str">
            <v/>
          </cell>
          <cell r="I2702" t="str">
            <v>Phasing out 31 December 2017</v>
          </cell>
        </row>
        <row r="2703">
          <cell r="A2703">
            <v>39711000</v>
          </cell>
          <cell r="B2703" t="str">
            <v>AX</v>
          </cell>
          <cell r="C2703" t="str">
            <v>Axor Citterio</v>
          </cell>
          <cell r="D2703" t="str">
            <v>Thermostatic mixer 59 l/min highflow for concealed installation with lever handle</v>
          </cell>
          <cell r="E2703" t="str">
            <v>chrome</v>
          </cell>
          <cell r="F2703">
            <v>660.5</v>
          </cell>
          <cell r="G2703" t="str">
            <v/>
          </cell>
          <cell r="H2703" t="str">
            <v>3.19</v>
          </cell>
          <cell r="I2703" t="str">
            <v/>
          </cell>
        </row>
        <row r="2704">
          <cell r="A2704" t="str">
            <v>39711XXX</v>
          </cell>
          <cell r="B2704" t="str">
            <v>AX</v>
          </cell>
          <cell r="C2704" t="str">
            <v>Axor Citterio</v>
          </cell>
          <cell r="D2704" t="str">
            <v>Thermostatic mixer 59 l/min highflow for concealed installation with lever handle</v>
          </cell>
          <cell r="E2704" t="str">
            <v>Special Finishes</v>
          </cell>
          <cell r="F2704">
            <v>990.80000000000007</v>
          </cell>
          <cell r="G2704" t="str">
            <v/>
          </cell>
          <cell r="H2704">
            <v>3.19</v>
          </cell>
          <cell r="I2704" t="str">
            <v/>
          </cell>
        </row>
        <row r="2705">
          <cell r="A2705">
            <v>39715000</v>
          </cell>
          <cell r="B2705" t="str">
            <v>AX</v>
          </cell>
          <cell r="C2705" t="str">
            <v>Axor Citterio</v>
          </cell>
          <cell r="D2705" t="str">
            <v>Thermostatic mixer 43 l/min for concealed installation with cross handle</v>
          </cell>
          <cell r="E2705" t="str">
            <v>chrome</v>
          </cell>
          <cell r="F2705">
            <v>609.9</v>
          </cell>
          <cell r="G2705" t="str">
            <v/>
          </cell>
          <cell r="H2705" t="str">
            <v/>
          </cell>
          <cell r="I2705" t="str">
            <v>Phasing out 31 December 2017</v>
          </cell>
        </row>
        <row r="2706">
          <cell r="A2706" t="str">
            <v>39715XXX</v>
          </cell>
          <cell r="B2706" t="str">
            <v>AX</v>
          </cell>
          <cell r="C2706" t="str">
            <v>Axor Citterio</v>
          </cell>
          <cell r="D2706" t="str">
            <v>Thermostatic mixer 43 l/min for concealed installation with cross handle</v>
          </cell>
          <cell r="E2706" t="str">
            <v>Special Finishes</v>
          </cell>
          <cell r="F2706">
            <v>914.9</v>
          </cell>
          <cell r="I2706" t="str">
            <v>Phasing out 31 December 2017</v>
          </cell>
        </row>
        <row r="2707">
          <cell r="A2707">
            <v>39716000</v>
          </cell>
          <cell r="B2707" t="str">
            <v>AX</v>
          </cell>
          <cell r="C2707" t="str">
            <v>Axor Citterio</v>
          </cell>
          <cell r="D2707" t="str">
            <v>Thermostatic mixer 59 l/min highflow for concealed installation with cross handle</v>
          </cell>
          <cell r="E2707" t="str">
            <v>chrome</v>
          </cell>
          <cell r="F2707">
            <v>660.5</v>
          </cell>
          <cell r="G2707" t="str">
            <v/>
          </cell>
          <cell r="H2707" t="str">
            <v>3.19</v>
          </cell>
          <cell r="I2707" t="str">
            <v/>
          </cell>
        </row>
        <row r="2708">
          <cell r="A2708" t="str">
            <v>39716XXX</v>
          </cell>
          <cell r="B2708" t="str">
            <v>AX</v>
          </cell>
          <cell r="C2708" t="str">
            <v>Axor Citterio</v>
          </cell>
          <cell r="D2708" t="str">
            <v>Thermostatic mixer 59 l/min highflow for concealed installation with cross handle</v>
          </cell>
          <cell r="E2708" t="str">
            <v>Special Finishes</v>
          </cell>
          <cell r="F2708">
            <v>990.80000000000007</v>
          </cell>
          <cell r="G2708" t="str">
            <v/>
          </cell>
          <cell r="H2708">
            <v>3.19</v>
          </cell>
          <cell r="I2708" t="str">
            <v/>
          </cell>
        </row>
        <row r="2709">
          <cell r="A2709">
            <v>39720000</v>
          </cell>
          <cell r="B2709" t="str">
            <v>AX</v>
          </cell>
          <cell r="C2709" t="str">
            <v>Axor Citterio</v>
          </cell>
          <cell r="D2709" t="str">
            <v>Thermostatic mixer for concealed installation with shut-off/ diverter valve and lever handle</v>
          </cell>
          <cell r="E2709" t="str">
            <v>chrome</v>
          </cell>
          <cell r="F2709">
            <v>838.30000000000007</v>
          </cell>
          <cell r="G2709" t="str">
            <v/>
          </cell>
          <cell r="H2709" t="str">
            <v>3.21</v>
          </cell>
          <cell r="I2709" t="str">
            <v/>
          </cell>
        </row>
        <row r="2710">
          <cell r="A2710" t="str">
            <v>39720XXX</v>
          </cell>
          <cell r="B2710" t="str">
            <v>AX</v>
          </cell>
          <cell r="C2710" t="str">
            <v>Axor Citterio</v>
          </cell>
          <cell r="D2710" t="str">
            <v>Thermostatic mixer for concealed installation with shut-off/ diverter valve and lever handle</v>
          </cell>
          <cell r="E2710" t="str">
            <v>Special Finishes</v>
          </cell>
          <cell r="F2710">
            <v>1257.5</v>
          </cell>
          <cell r="G2710" t="str">
            <v/>
          </cell>
          <cell r="H2710">
            <v>3.21</v>
          </cell>
          <cell r="I2710" t="str">
            <v/>
          </cell>
        </row>
        <row r="2711">
          <cell r="A2711">
            <v>39725000</v>
          </cell>
          <cell r="B2711" t="str">
            <v>AX</v>
          </cell>
          <cell r="C2711" t="str">
            <v>Axor Citterio</v>
          </cell>
          <cell r="D2711" t="str">
            <v>Thermostatic mixer for concealed installation with shut-off/ diverter valve and cross handle</v>
          </cell>
          <cell r="E2711" t="str">
            <v>chrome</v>
          </cell>
          <cell r="F2711">
            <v>838.30000000000007</v>
          </cell>
          <cell r="G2711" t="str">
            <v/>
          </cell>
          <cell r="H2711" t="str">
            <v>3.20</v>
          </cell>
          <cell r="I2711" t="str">
            <v/>
          </cell>
        </row>
        <row r="2712">
          <cell r="A2712" t="str">
            <v>39725XXX</v>
          </cell>
          <cell r="B2712" t="str">
            <v>AX</v>
          </cell>
          <cell r="C2712" t="str">
            <v>Axor Citterio</v>
          </cell>
          <cell r="D2712" t="str">
            <v>Thermostatic mixer for concealed installation with shut-off/ diverter valve and cross handle</v>
          </cell>
          <cell r="E2712" t="str">
            <v>Special Finishes</v>
          </cell>
          <cell r="F2712">
            <v>1257.5</v>
          </cell>
          <cell r="G2712" t="str">
            <v/>
          </cell>
          <cell r="H2712">
            <v>3.2</v>
          </cell>
          <cell r="I2712" t="str">
            <v/>
          </cell>
        </row>
        <row r="2713">
          <cell r="A2713">
            <v>39740000</v>
          </cell>
          <cell r="B2713" t="str">
            <v>AX</v>
          </cell>
          <cell r="C2713" t="str">
            <v>Axor Citterio</v>
          </cell>
          <cell r="D2713" t="str">
            <v>Axor Citterio 3jet overhead shower</v>
          </cell>
          <cell r="E2713" t="str">
            <v>chrome</v>
          </cell>
          <cell r="F2713">
            <v>501</v>
          </cell>
          <cell r="G2713" t="str">
            <v/>
          </cell>
          <cell r="H2713" t="str">
            <v>11.38</v>
          </cell>
          <cell r="I2713" t="str">
            <v/>
          </cell>
        </row>
        <row r="2714">
          <cell r="A2714" t="str">
            <v>39740XXX</v>
          </cell>
          <cell r="B2714" t="str">
            <v>AX</v>
          </cell>
          <cell r="C2714" t="str">
            <v>Axor Citterio</v>
          </cell>
          <cell r="D2714" t="str">
            <v>Axor Citterio 3jet overhead shower</v>
          </cell>
          <cell r="E2714" t="str">
            <v>Special Finishes</v>
          </cell>
          <cell r="F2714">
            <v>751.5</v>
          </cell>
          <cell r="G2714" t="str">
            <v/>
          </cell>
          <cell r="H2714">
            <v>11.38</v>
          </cell>
          <cell r="I2714" t="str">
            <v/>
          </cell>
        </row>
        <row r="2715">
          <cell r="A2715">
            <v>39835000</v>
          </cell>
          <cell r="B2715" t="str">
            <v>AX</v>
          </cell>
          <cell r="C2715" t="str">
            <v>Axor Citterio</v>
          </cell>
          <cell r="D2715" t="str">
            <v>Single lever kitchen mixer with pull-out spray</v>
          </cell>
          <cell r="E2715" t="str">
            <v>chrome</v>
          </cell>
          <cell r="F2715">
            <v>547.80000000000007</v>
          </cell>
          <cell r="G2715" t="str">
            <v/>
          </cell>
          <cell r="H2715" t="str">
            <v>15.6</v>
          </cell>
          <cell r="I2715" t="str">
            <v/>
          </cell>
        </row>
        <row r="2716">
          <cell r="A2716" t="str">
            <v>39835XXX</v>
          </cell>
          <cell r="B2716" t="str">
            <v>AX</v>
          </cell>
          <cell r="C2716" t="str">
            <v>Axor Citterio</v>
          </cell>
          <cell r="D2716" t="str">
            <v>Single lever kitchen mixer with pull-out spray</v>
          </cell>
          <cell r="E2716" t="str">
            <v>Special Finishes</v>
          </cell>
          <cell r="F2716">
            <v>821.7</v>
          </cell>
          <cell r="G2716" t="str">
            <v/>
          </cell>
          <cell r="H2716">
            <v>15.6</v>
          </cell>
          <cell r="I2716" t="str">
            <v/>
          </cell>
        </row>
        <row r="2717">
          <cell r="A2717">
            <v>39835800</v>
          </cell>
          <cell r="B2717" t="str">
            <v>AX</v>
          </cell>
          <cell r="C2717" t="str">
            <v>Axor Citterio</v>
          </cell>
          <cell r="D2717" t="str">
            <v>Single lever kitchen mixer with pull-out spray</v>
          </cell>
          <cell r="E2717" t="str">
            <v>Stainless Steel Optic</v>
          </cell>
          <cell r="F2717">
            <v>766.80000000000007</v>
          </cell>
          <cell r="G2717" t="str">
            <v/>
          </cell>
          <cell r="H2717" t="str">
            <v>15.6</v>
          </cell>
          <cell r="I2717" t="str">
            <v/>
          </cell>
        </row>
        <row r="2718">
          <cell r="A2718">
            <v>39840000</v>
          </cell>
          <cell r="B2718" t="str">
            <v>AX</v>
          </cell>
          <cell r="C2718" t="str">
            <v>Axor Citterio</v>
          </cell>
          <cell r="D2718" t="str">
            <v>Single lever kitchen mixer Semi-Pro</v>
          </cell>
          <cell r="E2718" t="str">
            <v>chrome</v>
          </cell>
          <cell r="F2718">
            <v>729.9</v>
          </cell>
          <cell r="G2718" t="str">
            <v/>
          </cell>
          <cell r="H2718" t="str">
            <v>15.6</v>
          </cell>
          <cell r="I2718" t="str">
            <v/>
          </cell>
        </row>
        <row r="2719">
          <cell r="A2719">
            <v>39840800</v>
          </cell>
          <cell r="B2719" t="str">
            <v>AX</v>
          </cell>
          <cell r="C2719" t="str">
            <v>Axor Citterio</v>
          </cell>
          <cell r="D2719" t="str">
            <v>Single lever kitchen mixer Semi-Pro</v>
          </cell>
          <cell r="E2719" t="str">
            <v>Stainless Steel Optic</v>
          </cell>
          <cell r="F2719">
            <v>1021.3000000000001</v>
          </cell>
          <cell r="G2719" t="str">
            <v/>
          </cell>
          <cell r="H2719" t="str">
            <v>15.6</v>
          </cell>
          <cell r="I2719" t="str">
            <v/>
          </cell>
        </row>
        <row r="2720">
          <cell r="A2720" t="str">
            <v>39840XXX</v>
          </cell>
          <cell r="B2720" t="str">
            <v>AX</v>
          </cell>
          <cell r="C2720" t="str">
            <v>Axor Citterio</v>
          </cell>
          <cell r="D2720" t="str">
            <v>Single lever kitchen mixer Semi-Pro</v>
          </cell>
          <cell r="E2720" t="str">
            <v>Special Finishes</v>
          </cell>
          <cell r="F2720">
            <v>1094.8999999999999</v>
          </cell>
        </row>
        <row r="2721">
          <cell r="A2721">
            <v>39850000</v>
          </cell>
          <cell r="B2721" t="str">
            <v>AX</v>
          </cell>
          <cell r="C2721" t="str">
            <v>Axor Citterio</v>
          </cell>
          <cell r="D2721" t="str">
            <v>Single lever kitchen mixer</v>
          </cell>
          <cell r="E2721" t="str">
            <v>chrome</v>
          </cell>
          <cell r="F2721">
            <v>452.90000000000003</v>
          </cell>
          <cell r="G2721" t="str">
            <v/>
          </cell>
          <cell r="H2721" t="str">
            <v>15.5</v>
          </cell>
          <cell r="I2721" t="str">
            <v/>
          </cell>
        </row>
        <row r="2722">
          <cell r="A2722" t="str">
            <v>39850XXX</v>
          </cell>
          <cell r="B2722" t="str">
            <v>AX</v>
          </cell>
          <cell r="C2722" t="str">
            <v>Axor Citterio</v>
          </cell>
          <cell r="D2722" t="str">
            <v>Single lever kitchen mixer</v>
          </cell>
          <cell r="E2722" t="str">
            <v>Special Finishes</v>
          </cell>
          <cell r="F2722">
            <v>679.4</v>
          </cell>
          <cell r="G2722" t="str">
            <v/>
          </cell>
          <cell r="H2722">
            <v>15.5</v>
          </cell>
          <cell r="I2722" t="str">
            <v/>
          </cell>
        </row>
        <row r="2723">
          <cell r="A2723">
            <v>39850800</v>
          </cell>
          <cell r="B2723" t="str">
            <v>AX</v>
          </cell>
          <cell r="C2723" t="str">
            <v>Axor Citterio</v>
          </cell>
          <cell r="D2723" t="str">
            <v>Single lever kitchen mixer</v>
          </cell>
          <cell r="E2723" t="str">
            <v>Stainless Steel Optic</v>
          </cell>
          <cell r="F2723">
            <v>633.70000000000005</v>
          </cell>
          <cell r="G2723" t="str">
            <v/>
          </cell>
          <cell r="H2723" t="str">
            <v>15.5</v>
          </cell>
          <cell r="I2723" t="str">
            <v/>
          </cell>
        </row>
        <row r="2724">
          <cell r="A2724">
            <v>39860000</v>
          </cell>
          <cell r="B2724" t="str">
            <v>AX</v>
          </cell>
          <cell r="C2724" t="str">
            <v>Axor Citterio</v>
          </cell>
          <cell r="D2724" t="str">
            <v>Single lever kitchen mixer</v>
          </cell>
          <cell r="E2724" t="str">
            <v>chrome</v>
          </cell>
          <cell r="F2724">
            <v>491.4</v>
          </cell>
          <cell r="G2724" t="str">
            <v/>
          </cell>
          <cell r="H2724" t="str">
            <v>15.5</v>
          </cell>
          <cell r="I2724" t="str">
            <v/>
          </cell>
        </row>
        <row r="2725">
          <cell r="A2725" t="str">
            <v>39860XXX</v>
          </cell>
          <cell r="B2725" t="str">
            <v>AX</v>
          </cell>
          <cell r="C2725" t="str">
            <v>Axor Citterio</v>
          </cell>
          <cell r="D2725" t="str">
            <v>Single lever kitchen mixer</v>
          </cell>
          <cell r="E2725" t="str">
            <v>Special Finishes</v>
          </cell>
          <cell r="F2725">
            <v>737.1</v>
          </cell>
          <cell r="G2725" t="str">
            <v/>
          </cell>
          <cell r="H2725">
            <v>15.5</v>
          </cell>
          <cell r="I2725" t="str">
            <v/>
          </cell>
        </row>
        <row r="2726">
          <cell r="A2726">
            <v>39860800</v>
          </cell>
          <cell r="B2726" t="str">
            <v>AX</v>
          </cell>
          <cell r="C2726" t="str">
            <v>Axor Citterio</v>
          </cell>
          <cell r="D2726" t="str">
            <v>Single lever kitchen mixer</v>
          </cell>
          <cell r="E2726" t="str">
            <v>Stainless Steel Optic</v>
          </cell>
          <cell r="F2726">
            <v>688</v>
          </cell>
          <cell r="G2726" t="str">
            <v/>
          </cell>
          <cell r="H2726" t="str">
            <v>15.5</v>
          </cell>
          <cell r="I2726" t="str">
            <v/>
          </cell>
        </row>
        <row r="2727">
          <cell r="A2727">
            <v>39861000</v>
          </cell>
          <cell r="B2727" t="str">
            <v>AX</v>
          </cell>
          <cell r="C2727" t="str">
            <v>Axor Citterio</v>
          </cell>
          <cell r="D2727" t="str">
            <v>Single lever kitchen mixer with pull-out spout</v>
          </cell>
          <cell r="E2727" t="str">
            <v>chrome</v>
          </cell>
          <cell r="F2727">
            <v>546</v>
          </cell>
          <cell r="G2727" t="str">
            <v/>
          </cell>
          <cell r="H2727" t="str">
            <v>15.5</v>
          </cell>
          <cell r="I2727" t="str">
            <v/>
          </cell>
        </row>
        <row r="2728">
          <cell r="A2728" t="str">
            <v>39861XXX</v>
          </cell>
          <cell r="B2728" t="str">
            <v>AX</v>
          </cell>
          <cell r="C2728" t="str">
            <v>Axor Citterio</v>
          </cell>
          <cell r="D2728" t="str">
            <v>Single lever kitchen mixer with pull-out spout</v>
          </cell>
          <cell r="E2728" t="str">
            <v>Special Finishes</v>
          </cell>
          <cell r="F2728">
            <v>819</v>
          </cell>
          <cell r="G2728" t="str">
            <v/>
          </cell>
          <cell r="H2728">
            <v>15.5</v>
          </cell>
          <cell r="I2728" t="str">
            <v/>
          </cell>
        </row>
        <row r="2729">
          <cell r="A2729">
            <v>39861800</v>
          </cell>
          <cell r="B2729" t="str">
            <v>AX</v>
          </cell>
          <cell r="C2729" t="str">
            <v>Axor Citterio</v>
          </cell>
          <cell r="D2729" t="str">
            <v>Single lever kitchen mixer with pull-out spout</v>
          </cell>
          <cell r="E2729" t="str">
            <v>Stainless Steel Optic</v>
          </cell>
          <cell r="F2729">
            <v>764.4</v>
          </cell>
          <cell r="G2729" t="str">
            <v/>
          </cell>
          <cell r="H2729" t="str">
            <v>15.5</v>
          </cell>
          <cell r="I2729" t="str">
            <v/>
          </cell>
        </row>
        <row r="2730">
          <cell r="A2730">
            <v>39882000</v>
          </cell>
          <cell r="B2730" t="str">
            <v>AX</v>
          </cell>
          <cell r="C2730" t="str">
            <v>Axor Citterio</v>
          </cell>
          <cell r="D2730" t="str">
            <v>Fixfit stop wall outlet with shut-off valve and lever handle</v>
          </cell>
          <cell r="E2730" t="str">
            <v>chrome</v>
          </cell>
          <cell r="F2730">
            <v>214</v>
          </cell>
          <cell r="G2730" t="str">
            <v/>
          </cell>
          <cell r="H2730" t="str">
            <v>3.23</v>
          </cell>
          <cell r="I2730" t="str">
            <v/>
          </cell>
        </row>
        <row r="2731">
          <cell r="A2731" t="str">
            <v>39882XXX</v>
          </cell>
          <cell r="B2731" t="str">
            <v>AX</v>
          </cell>
          <cell r="C2731" t="str">
            <v>Axor Citterio</v>
          </cell>
          <cell r="D2731" t="str">
            <v>Fixfit stop wall outlet with shut-off valve and lever handle</v>
          </cell>
          <cell r="E2731" t="str">
            <v>Special Finishes</v>
          </cell>
          <cell r="F2731">
            <v>321</v>
          </cell>
          <cell r="G2731" t="str">
            <v/>
          </cell>
          <cell r="H2731">
            <v>3.23</v>
          </cell>
          <cell r="I2731" t="str">
            <v/>
          </cell>
        </row>
        <row r="2732">
          <cell r="A2732">
            <v>39883000</v>
          </cell>
          <cell r="B2732" t="str">
            <v>AX</v>
          </cell>
          <cell r="C2732" t="str">
            <v>Axor Citterio</v>
          </cell>
          <cell r="D2732" t="str">
            <v>Fixfit stop wall outlet with shut-off valve and cross handle</v>
          </cell>
          <cell r="E2732" t="str">
            <v>chrome</v>
          </cell>
          <cell r="F2732">
            <v>214</v>
          </cell>
          <cell r="G2732" t="str">
            <v/>
          </cell>
          <cell r="H2732" t="str">
            <v>3.23</v>
          </cell>
          <cell r="I2732" t="str">
            <v/>
          </cell>
        </row>
        <row r="2733">
          <cell r="A2733" t="str">
            <v>39883XXX</v>
          </cell>
          <cell r="B2733" t="str">
            <v>AX</v>
          </cell>
          <cell r="C2733" t="str">
            <v>Axor Citterio</v>
          </cell>
          <cell r="D2733" t="str">
            <v>Fixfit stop wall outlet with shut-off valve and cross handle</v>
          </cell>
          <cell r="E2733" t="str">
            <v>Special Finishes</v>
          </cell>
          <cell r="F2733">
            <v>321</v>
          </cell>
          <cell r="G2733" t="str">
            <v/>
          </cell>
          <cell r="H2733">
            <v>3.23</v>
          </cell>
          <cell r="I2733" t="str">
            <v/>
          </cell>
        </row>
        <row r="2734">
          <cell r="A2734">
            <v>39920000</v>
          </cell>
          <cell r="B2734" t="str">
            <v>AX</v>
          </cell>
          <cell r="C2734" t="str">
            <v>Axor Citterio</v>
          </cell>
          <cell r="D2734" t="str">
            <v>Trio/ Quattro shut-off/ diverter valve for concealed installation with lever handle</v>
          </cell>
          <cell r="E2734" t="str">
            <v>chrome</v>
          </cell>
          <cell r="F2734">
            <v>190.6</v>
          </cell>
          <cell r="G2734" t="str">
            <v/>
          </cell>
          <cell r="H2734" t="str">
            <v>3.22</v>
          </cell>
          <cell r="I2734" t="str">
            <v/>
          </cell>
        </row>
        <row r="2735">
          <cell r="A2735" t="str">
            <v>39920XXX</v>
          </cell>
          <cell r="B2735" t="str">
            <v>AX</v>
          </cell>
          <cell r="C2735" t="str">
            <v>Axor Citterio</v>
          </cell>
          <cell r="D2735" t="str">
            <v>Trio/ Quattro shut-off/ diverter valve for concealed installation with lever handle</v>
          </cell>
          <cell r="E2735" t="str">
            <v>Special Finishes</v>
          </cell>
          <cell r="F2735">
            <v>285.89999999999998</v>
          </cell>
          <cell r="G2735" t="str">
            <v/>
          </cell>
          <cell r="H2735">
            <v>3.22</v>
          </cell>
          <cell r="I2735" t="str">
            <v/>
          </cell>
        </row>
        <row r="2736">
          <cell r="A2736">
            <v>39925000</v>
          </cell>
          <cell r="B2736" t="str">
            <v>AX</v>
          </cell>
          <cell r="C2736" t="str">
            <v>Axor Citterio</v>
          </cell>
          <cell r="D2736" t="str">
            <v>Trio/ Quattro shut-off/ diverter valve for concealed installation with cross handle</v>
          </cell>
          <cell r="E2736" t="str">
            <v>chrome</v>
          </cell>
          <cell r="F2736">
            <v>190.6</v>
          </cell>
          <cell r="G2736" t="str">
            <v/>
          </cell>
          <cell r="H2736" t="str">
            <v>3.22</v>
          </cell>
          <cell r="I2736" t="str">
            <v/>
          </cell>
        </row>
        <row r="2737">
          <cell r="A2737" t="str">
            <v>39925XXX</v>
          </cell>
          <cell r="B2737" t="str">
            <v>AX</v>
          </cell>
          <cell r="C2737" t="str">
            <v>Axor Citterio</v>
          </cell>
          <cell r="D2737" t="str">
            <v>Trio/ Quattro shut-off/ diverter valve for concealed installation with cross handle</v>
          </cell>
          <cell r="E2737" t="str">
            <v>Special Finishes</v>
          </cell>
          <cell r="F2737">
            <v>285.89999999999998</v>
          </cell>
          <cell r="G2737" t="str">
            <v/>
          </cell>
          <cell r="H2737">
            <v>3.22</v>
          </cell>
          <cell r="I2737" t="str">
            <v/>
          </cell>
        </row>
        <row r="2738">
          <cell r="A2738">
            <v>39960000</v>
          </cell>
          <cell r="B2738" t="str">
            <v>AX</v>
          </cell>
          <cell r="C2738" t="str">
            <v>Axor Citterio</v>
          </cell>
          <cell r="D2738" t="str">
            <v>Shut-off valve for concealed installation with lever handle</v>
          </cell>
          <cell r="E2738" t="str">
            <v>chrome</v>
          </cell>
          <cell r="F2738">
            <v>122.5</v>
          </cell>
          <cell r="G2738" t="str">
            <v/>
          </cell>
          <cell r="H2738" t="str">
            <v>3.22</v>
          </cell>
          <cell r="I2738" t="str">
            <v/>
          </cell>
        </row>
        <row r="2739">
          <cell r="A2739" t="str">
            <v>39960XXX</v>
          </cell>
          <cell r="B2739" t="str">
            <v>AX</v>
          </cell>
          <cell r="C2739" t="str">
            <v>Axor Citterio</v>
          </cell>
          <cell r="D2739" t="str">
            <v>Shut-off valve for concealed installation with lever handle</v>
          </cell>
          <cell r="E2739" t="str">
            <v>Special Finishes</v>
          </cell>
          <cell r="F2739">
            <v>183.79999999999998</v>
          </cell>
          <cell r="G2739" t="str">
            <v/>
          </cell>
          <cell r="H2739">
            <v>3.22</v>
          </cell>
          <cell r="I2739" t="str">
            <v/>
          </cell>
        </row>
        <row r="2740">
          <cell r="A2740">
            <v>39965000</v>
          </cell>
          <cell r="B2740" t="str">
            <v>AX</v>
          </cell>
          <cell r="C2740" t="str">
            <v>Axor Citterio</v>
          </cell>
          <cell r="D2740" t="str">
            <v>Shut-off valve for concealed installation with cross handle</v>
          </cell>
          <cell r="E2740" t="str">
            <v>chrome</v>
          </cell>
          <cell r="F2740">
            <v>122.5</v>
          </cell>
          <cell r="G2740" t="str">
            <v/>
          </cell>
          <cell r="H2740" t="str">
            <v>3.21</v>
          </cell>
          <cell r="I2740" t="str">
            <v/>
          </cell>
        </row>
        <row r="2741">
          <cell r="A2741" t="str">
            <v>39965XXX</v>
          </cell>
          <cell r="B2741" t="str">
            <v>AX</v>
          </cell>
          <cell r="C2741" t="str">
            <v>Axor Citterio</v>
          </cell>
          <cell r="D2741" t="str">
            <v>Shut-off valve for concealed installation with cross handle</v>
          </cell>
          <cell r="E2741" t="str">
            <v>Special Finishes</v>
          </cell>
          <cell r="F2741">
            <v>183.79999999999998</v>
          </cell>
          <cell r="G2741" t="str">
            <v/>
          </cell>
          <cell r="H2741">
            <v>3.21</v>
          </cell>
          <cell r="I2741" t="str">
            <v/>
          </cell>
        </row>
        <row r="2742">
          <cell r="A2742">
            <v>39990000</v>
          </cell>
          <cell r="B2742" t="str">
            <v>AX</v>
          </cell>
          <cell r="C2742" t="str">
            <v>Axor Citterio</v>
          </cell>
          <cell r="D2742" t="str">
            <v>Care set</v>
          </cell>
          <cell r="E2742" t="str">
            <v>n.a.</v>
          </cell>
          <cell r="F2742">
            <v>50.4</v>
          </cell>
          <cell r="G2742" t="str">
            <v/>
          </cell>
          <cell r="H2742" t="str">
            <v/>
          </cell>
          <cell r="I2742" t="str">
            <v/>
          </cell>
        </row>
        <row r="2743">
          <cell r="A2743">
            <v>40068000</v>
          </cell>
          <cell r="B2743" t="str">
            <v>HG</v>
          </cell>
          <cell r="C2743" t="str">
            <v/>
          </cell>
          <cell r="D2743" t="str">
            <v>Replacement toilet brush without stick</v>
          </cell>
          <cell r="E2743" t="str">
            <v>black</v>
          </cell>
          <cell r="F2743">
            <v>14.7</v>
          </cell>
          <cell r="G2743" t="str">
            <v>15.6</v>
          </cell>
          <cell r="H2743" t="str">
            <v>12.16</v>
          </cell>
          <cell r="I2743" t="str">
            <v/>
          </cell>
        </row>
        <row r="2744">
          <cell r="A2744">
            <v>40088000</v>
          </cell>
          <cell r="B2744" t="str">
            <v>HG</v>
          </cell>
          <cell r="C2744" t="str">
            <v/>
          </cell>
          <cell r="D2744" t="str">
            <v>Replacement toilet brush without stick</v>
          </cell>
          <cell r="E2744" t="str">
            <v>white</v>
          </cell>
          <cell r="F2744">
            <v>14.7</v>
          </cell>
          <cell r="G2744" t="str">
            <v>15.6</v>
          </cell>
          <cell r="H2744" t="str">
            <v>12.9</v>
          </cell>
          <cell r="I2744" t="str">
            <v/>
          </cell>
        </row>
        <row r="2745">
          <cell r="A2745">
            <v>40089000</v>
          </cell>
          <cell r="B2745" t="str">
            <v>HG</v>
          </cell>
          <cell r="C2745" t="str">
            <v/>
          </cell>
          <cell r="D2745" t="str">
            <v>Replacement toilet brush with handle</v>
          </cell>
          <cell r="E2745" t="str">
            <v>chrome</v>
          </cell>
          <cell r="F2745">
            <v>46.4</v>
          </cell>
          <cell r="G2745" t="str">
            <v>15.5</v>
          </cell>
          <cell r="H2745" t="str">
            <v/>
          </cell>
          <cell r="I2745" t="str">
            <v/>
          </cell>
        </row>
        <row r="2746">
          <cell r="A2746">
            <v>40352000</v>
          </cell>
          <cell r="B2746" t="str">
            <v>AX</v>
          </cell>
          <cell r="C2746" t="str">
            <v>Axor Terrano</v>
          </cell>
          <cell r="D2746" t="str">
            <v>Glass shelf</v>
          </cell>
          <cell r="E2746" t="str">
            <v>chrome</v>
          </cell>
          <cell r="F2746">
            <v>513.5</v>
          </cell>
          <cell r="G2746" t="str">
            <v/>
          </cell>
          <cell r="H2746" t="str">
            <v>12.36</v>
          </cell>
          <cell r="I2746" t="str">
            <v/>
          </cell>
        </row>
        <row r="2747">
          <cell r="A2747" t="str">
            <v>40352XXX</v>
          </cell>
          <cell r="B2747" t="str">
            <v>AX</v>
          </cell>
          <cell r="C2747" t="str">
            <v>Axor Terrano</v>
          </cell>
          <cell r="D2747" t="str">
            <v>Glass shelf</v>
          </cell>
          <cell r="E2747" t="str">
            <v>Special Finishes</v>
          </cell>
          <cell r="F2747">
            <v>770.30000000000007</v>
          </cell>
          <cell r="G2747" t="str">
            <v/>
          </cell>
          <cell r="H2747">
            <v>12.36</v>
          </cell>
          <cell r="I2747" t="str">
            <v/>
          </cell>
        </row>
        <row r="2748">
          <cell r="A2748">
            <v>40352090</v>
          </cell>
          <cell r="B2748" t="str">
            <v>AX</v>
          </cell>
          <cell r="C2748" t="str">
            <v>Axor Terrano</v>
          </cell>
          <cell r="D2748" t="str">
            <v>Glass shelf</v>
          </cell>
          <cell r="E2748" t="str">
            <v>chrome/gold-optic</v>
          </cell>
          <cell r="F2748">
            <v>568</v>
          </cell>
          <cell r="G2748" t="str">
            <v/>
          </cell>
          <cell r="H2748" t="str">
            <v>12.36</v>
          </cell>
          <cell r="I2748" t="str">
            <v/>
          </cell>
        </row>
        <row r="2749">
          <cell r="A2749">
            <v>40418000</v>
          </cell>
          <cell r="B2749" t="str">
            <v>HG</v>
          </cell>
          <cell r="C2749" t="str">
            <v/>
          </cell>
          <cell r="D2749" t="str">
            <v>Liquid soap dispenser/ washing-up liquid dispenser</v>
          </cell>
          <cell r="E2749" t="str">
            <v>chrome</v>
          </cell>
          <cell r="F2749">
            <v>101.5</v>
          </cell>
          <cell r="G2749" t="str">
            <v>17.16</v>
          </cell>
          <cell r="H2749" t="str">
            <v>15.8</v>
          </cell>
          <cell r="I2749" t="str">
            <v/>
          </cell>
        </row>
        <row r="2750">
          <cell r="A2750" t="str">
            <v>40418XXX</v>
          </cell>
          <cell r="B2750" t="str">
            <v>HG</v>
          </cell>
          <cell r="C2750" t="str">
            <v/>
          </cell>
          <cell r="D2750" t="str">
            <v>Liquid soap dispenser/ washing-up liquid dispenser</v>
          </cell>
          <cell r="E2750" t="str">
            <v>Special Finishes</v>
          </cell>
          <cell r="F2750">
            <v>152.29999999999998</v>
          </cell>
          <cell r="G2750" t="str">
            <v/>
          </cell>
          <cell r="H2750">
            <v>15.8</v>
          </cell>
          <cell r="I2750" t="str">
            <v/>
          </cell>
        </row>
        <row r="2751">
          <cell r="A2751">
            <v>40511000</v>
          </cell>
          <cell r="B2751" t="str">
            <v>HG</v>
          </cell>
          <cell r="C2751" t="str">
            <v/>
          </cell>
          <cell r="D2751" t="str">
            <v>Single hook</v>
          </cell>
          <cell r="E2751" t="str">
            <v>chrome</v>
          </cell>
          <cell r="F2751">
            <v>16.3</v>
          </cell>
          <cell r="G2751" t="str">
            <v>15.2</v>
          </cell>
          <cell r="H2751" t="str">
            <v/>
          </cell>
          <cell r="I2751" t="str">
            <v/>
          </cell>
        </row>
        <row r="2752">
          <cell r="A2752">
            <v>40511820</v>
          </cell>
          <cell r="B2752" t="str">
            <v>HG</v>
          </cell>
          <cell r="C2752" t="str">
            <v/>
          </cell>
          <cell r="D2752" t="str">
            <v>Single hook</v>
          </cell>
          <cell r="E2752" t="str">
            <v>Brushed Nickel</v>
          </cell>
          <cell r="F2752">
            <v>24.400000000000002</v>
          </cell>
          <cell r="G2752" t="str">
            <v/>
          </cell>
          <cell r="H2752" t="str">
            <v/>
          </cell>
          <cell r="I2752" t="str">
            <v/>
          </cell>
        </row>
        <row r="2753">
          <cell r="A2753">
            <v>40512000</v>
          </cell>
          <cell r="B2753" t="str">
            <v>HG</v>
          </cell>
          <cell r="C2753" t="str">
            <v/>
          </cell>
          <cell r="D2753" t="str">
            <v>Double towel holder</v>
          </cell>
          <cell r="E2753" t="str">
            <v>chrome</v>
          </cell>
          <cell r="F2753">
            <v>80</v>
          </cell>
          <cell r="G2753" t="str">
            <v>15.2</v>
          </cell>
          <cell r="H2753" t="str">
            <v/>
          </cell>
          <cell r="I2753" t="str">
            <v/>
          </cell>
        </row>
        <row r="2754">
          <cell r="A2754">
            <v>40512820</v>
          </cell>
          <cell r="B2754" t="str">
            <v>HG</v>
          </cell>
          <cell r="C2754" t="str">
            <v/>
          </cell>
          <cell r="D2754" t="str">
            <v>Double towel holder</v>
          </cell>
          <cell r="E2754" t="str">
            <v>Brushed Nickel</v>
          </cell>
          <cell r="F2754">
            <v>120.39999999999999</v>
          </cell>
          <cell r="G2754" t="str">
            <v/>
          </cell>
          <cell r="H2754" t="str">
            <v/>
          </cell>
          <cell r="I2754" t="str">
            <v/>
          </cell>
        </row>
        <row r="2755">
          <cell r="A2755">
            <v>40513000</v>
          </cell>
          <cell r="B2755" t="str">
            <v>HG</v>
          </cell>
          <cell r="C2755" t="str">
            <v/>
          </cell>
          <cell r="D2755" t="str">
            <v>Grab bar</v>
          </cell>
          <cell r="E2755" t="str">
            <v>chrome</v>
          </cell>
          <cell r="F2755">
            <v>80</v>
          </cell>
          <cell r="G2755" t="str">
            <v>15.2</v>
          </cell>
          <cell r="H2755" t="str">
            <v/>
          </cell>
          <cell r="I2755" t="str">
            <v/>
          </cell>
        </row>
        <row r="2756">
          <cell r="A2756">
            <v>40513820</v>
          </cell>
          <cell r="B2756" t="str">
            <v>HG</v>
          </cell>
          <cell r="C2756" t="str">
            <v/>
          </cell>
          <cell r="D2756" t="str">
            <v>Grab bar</v>
          </cell>
          <cell r="E2756" t="str">
            <v>Brushed Nickel</v>
          </cell>
          <cell r="F2756">
            <v>120.39999999999999</v>
          </cell>
          <cell r="G2756" t="str">
            <v/>
          </cell>
          <cell r="H2756" t="str">
            <v/>
          </cell>
          <cell r="I2756" t="str">
            <v/>
          </cell>
        </row>
        <row r="2757">
          <cell r="A2757">
            <v>40514000</v>
          </cell>
          <cell r="B2757" t="str">
            <v>HG</v>
          </cell>
          <cell r="C2757" t="str">
            <v/>
          </cell>
          <cell r="D2757" t="str">
            <v>Lotion dispenser</v>
          </cell>
          <cell r="E2757" t="str">
            <v>chrome</v>
          </cell>
          <cell r="F2757">
            <v>106.6</v>
          </cell>
          <cell r="G2757" t="str">
            <v>15.2</v>
          </cell>
          <cell r="H2757" t="str">
            <v/>
          </cell>
          <cell r="I2757" t="str">
            <v/>
          </cell>
        </row>
        <row r="2758">
          <cell r="A2758">
            <v>40514820</v>
          </cell>
          <cell r="B2758" t="str">
            <v>HG</v>
          </cell>
          <cell r="C2758" t="str">
            <v/>
          </cell>
          <cell r="D2758" t="str">
            <v>Lotion dispenser</v>
          </cell>
          <cell r="E2758" t="str">
            <v>Brushed Nickel</v>
          </cell>
          <cell r="F2758">
            <v>160.19999999999999</v>
          </cell>
          <cell r="G2758" t="str">
            <v/>
          </cell>
          <cell r="H2758" t="str">
            <v/>
          </cell>
          <cell r="I2758" t="str">
            <v/>
          </cell>
        </row>
        <row r="2759">
          <cell r="A2759">
            <v>40515000</v>
          </cell>
          <cell r="B2759" t="str">
            <v>HG</v>
          </cell>
          <cell r="C2759" t="str">
            <v/>
          </cell>
          <cell r="D2759" t="str">
            <v>Soap dish</v>
          </cell>
          <cell r="E2759" t="str">
            <v>chrome</v>
          </cell>
          <cell r="F2759">
            <v>66.699999999999989</v>
          </cell>
          <cell r="G2759" t="str">
            <v>15.2</v>
          </cell>
          <cell r="H2759" t="str">
            <v/>
          </cell>
          <cell r="I2759" t="str">
            <v/>
          </cell>
        </row>
        <row r="2760">
          <cell r="A2760">
            <v>40515820</v>
          </cell>
          <cell r="B2760" t="str">
            <v>HG</v>
          </cell>
          <cell r="C2760" t="str">
            <v/>
          </cell>
          <cell r="D2760" t="str">
            <v>Soap dish</v>
          </cell>
          <cell r="E2760" t="str">
            <v>Brushed Nickel</v>
          </cell>
          <cell r="F2760">
            <v>100.3</v>
          </cell>
          <cell r="G2760" t="str">
            <v/>
          </cell>
          <cell r="H2760" t="str">
            <v/>
          </cell>
          <cell r="I2760" t="str">
            <v/>
          </cell>
        </row>
        <row r="2761">
          <cell r="A2761">
            <v>40516000</v>
          </cell>
          <cell r="B2761" t="str">
            <v>HG</v>
          </cell>
          <cell r="C2761" t="str">
            <v/>
          </cell>
          <cell r="D2761" t="str">
            <v>Bath towel holder</v>
          </cell>
          <cell r="E2761" t="str">
            <v>chrome</v>
          </cell>
          <cell r="F2761">
            <v>93.3</v>
          </cell>
          <cell r="G2761" t="str">
            <v>15.3</v>
          </cell>
          <cell r="H2761" t="str">
            <v/>
          </cell>
          <cell r="I2761" t="str">
            <v/>
          </cell>
        </row>
        <row r="2762">
          <cell r="A2762">
            <v>40516820</v>
          </cell>
          <cell r="B2762" t="str">
            <v>HG</v>
          </cell>
          <cell r="C2762" t="str">
            <v/>
          </cell>
          <cell r="D2762" t="str">
            <v>Bath towel holder</v>
          </cell>
          <cell r="E2762" t="str">
            <v>Brushed Nickel</v>
          </cell>
          <cell r="F2762">
            <v>140.19999999999999</v>
          </cell>
          <cell r="G2762" t="str">
            <v/>
          </cell>
          <cell r="H2762" t="str">
            <v/>
          </cell>
          <cell r="I2762" t="str">
            <v/>
          </cell>
        </row>
        <row r="2763">
          <cell r="A2763">
            <v>40517000</v>
          </cell>
          <cell r="B2763" t="str">
            <v>HG</v>
          </cell>
          <cell r="C2763" t="str">
            <v/>
          </cell>
          <cell r="D2763" t="str">
            <v>Spare roll holder</v>
          </cell>
          <cell r="E2763" t="str">
            <v>chrome</v>
          </cell>
          <cell r="F2763">
            <v>53.5</v>
          </cell>
          <cell r="G2763" t="str">
            <v>15.3</v>
          </cell>
          <cell r="H2763" t="str">
            <v/>
          </cell>
          <cell r="I2763" t="str">
            <v/>
          </cell>
        </row>
        <row r="2764">
          <cell r="A2764">
            <v>40517820</v>
          </cell>
          <cell r="B2764" t="str">
            <v>HG</v>
          </cell>
          <cell r="C2764" t="str">
            <v/>
          </cell>
          <cell r="D2764" t="str">
            <v>Spare roll holder</v>
          </cell>
          <cell r="E2764" t="str">
            <v>Brushed Nickel</v>
          </cell>
          <cell r="F2764">
            <v>80.3</v>
          </cell>
          <cell r="G2764" t="str">
            <v/>
          </cell>
          <cell r="H2764" t="str">
            <v/>
          </cell>
          <cell r="I2764" t="str">
            <v/>
          </cell>
        </row>
        <row r="2765">
          <cell r="A2765">
            <v>40518000</v>
          </cell>
          <cell r="B2765" t="str">
            <v>HG</v>
          </cell>
          <cell r="C2765" t="str">
            <v/>
          </cell>
          <cell r="D2765" t="str">
            <v>Toothbrush tumbler</v>
          </cell>
          <cell r="E2765" t="str">
            <v>chrome</v>
          </cell>
          <cell r="F2765">
            <v>66.699999999999989</v>
          </cell>
          <cell r="G2765" t="str">
            <v>15.2</v>
          </cell>
          <cell r="H2765" t="str">
            <v/>
          </cell>
          <cell r="I2765" t="str">
            <v/>
          </cell>
        </row>
        <row r="2766">
          <cell r="A2766">
            <v>40518820</v>
          </cell>
          <cell r="B2766" t="str">
            <v>HG</v>
          </cell>
          <cell r="C2766" t="str">
            <v/>
          </cell>
          <cell r="D2766" t="str">
            <v>Toothbrush tumbler</v>
          </cell>
          <cell r="E2766" t="str">
            <v>Brushed Nickel</v>
          </cell>
          <cell r="F2766">
            <v>100.3</v>
          </cell>
          <cell r="G2766" t="str">
            <v/>
          </cell>
          <cell r="H2766" t="str">
            <v/>
          </cell>
          <cell r="I2766" t="str">
            <v/>
          </cell>
        </row>
        <row r="2767">
          <cell r="A2767">
            <v>40522000</v>
          </cell>
          <cell r="B2767" t="str">
            <v>HG</v>
          </cell>
          <cell r="C2767" t="str">
            <v/>
          </cell>
          <cell r="D2767" t="str">
            <v>Toilet brush holder wall-mounted</v>
          </cell>
          <cell r="E2767" t="str">
            <v>chrome</v>
          </cell>
          <cell r="F2767">
            <v>119.89999999999999</v>
          </cell>
          <cell r="G2767" t="str">
            <v>15.3</v>
          </cell>
          <cell r="H2767" t="str">
            <v/>
          </cell>
          <cell r="I2767" t="str">
            <v/>
          </cell>
        </row>
        <row r="2768">
          <cell r="A2768">
            <v>40522820</v>
          </cell>
          <cell r="B2768" t="str">
            <v>HG</v>
          </cell>
          <cell r="C2768" t="str">
            <v/>
          </cell>
          <cell r="D2768" t="str">
            <v>Toilet brush holder wall-mounted</v>
          </cell>
          <cell r="E2768" t="str">
            <v>Brushed Nickel</v>
          </cell>
          <cell r="F2768">
            <v>180.2</v>
          </cell>
          <cell r="G2768" t="str">
            <v/>
          </cell>
          <cell r="H2768" t="str">
            <v/>
          </cell>
          <cell r="I2768" t="str">
            <v/>
          </cell>
        </row>
        <row r="2769">
          <cell r="A2769">
            <v>40523000</v>
          </cell>
          <cell r="B2769" t="str">
            <v>HG</v>
          </cell>
          <cell r="C2769" t="str">
            <v/>
          </cell>
          <cell r="D2769" t="str">
            <v>Roll holder with cover</v>
          </cell>
          <cell r="E2769" t="str">
            <v>chrome</v>
          </cell>
          <cell r="F2769">
            <v>66.699999999999989</v>
          </cell>
          <cell r="G2769" t="str">
            <v>15.3</v>
          </cell>
          <cell r="H2769" t="str">
            <v/>
          </cell>
          <cell r="I2769" t="str">
            <v/>
          </cell>
        </row>
        <row r="2770">
          <cell r="A2770">
            <v>40523820</v>
          </cell>
          <cell r="B2770" t="str">
            <v>HG</v>
          </cell>
          <cell r="C2770" t="str">
            <v/>
          </cell>
          <cell r="D2770" t="str">
            <v>Roll holder with cover</v>
          </cell>
          <cell r="E2770" t="str">
            <v>Brushed Nickel</v>
          </cell>
          <cell r="F2770">
            <v>100.3</v>
          </cell>
          <cell r="G2770" t="str">
            <v/>
          </cell>
          <cell r="H2770" t="str">
            <v/>
          </cell>
          <cell r="I2770" t="str">
            <v/>
          </cell>
        </row>
        <row r="2771">
          <cell r="A2771">
            <v>40526000</v>
          </cell>
          <cell r="B2771" t="str">
            <v>HG</v>
          </cell>
          <cell r="C2771" t="str">
            <v/>
          </cell>
          <cell r="D2771" t="str">
            <v>Roll holder without cover</v>
          </cell>
          <cell r="E2771" t="str">
            <v>chrome</v>
          </cell>
          <cell r="F2771">
            <v>53.5</v>
          </cell>
          <cell r="G2771" t="str">
            <v>15.3</v>
          </cell>
          <cell r="H2771" t="str">
            <v/>
          </cell>
          <cell r="I2771" t="str">
            <v/>
          </cell>
        </row>
        <row r="2772">
          <cell r="A2772">
            <v>40526820</v>
          </cell>
          <cell r="B2772" t="str">
            <v>HG</v>
          </cell>
          <cell r="C2772" t="str">
            <v/>
          </cell>
          <cell r="D2772" t="str">
            <v>Roll holder without cover</v>
          </cell>
          <cell r="E2772" t="str">
            <v>Brushed Nickel</v>
          </cell>
          <cell r="F2772">
            <v>80.3</v>
          </cell>
          <cell r="G2772" t="str">
            <v/>
          </cell>
          <cell r="H2772" t="str">
            <v/>
          </cell>
          <cell r="I2772" t="str">
            <v/>
          </cell>
        </row>
        <row r="2773">
          <cell r="A2773">
            <v>40806000</v>
          </cell>
          <cell r="B2773" t="str">
            <v>AX</v>
          </cell>
          <cell r="C2773" t="str">
            <v>Axor Starck</v>
          </cell>
          <cell r="D2773" t="str">
            <v>Bath towel holder 600 mm</v>
          </cell>
          <cell r="E2773" t="str">
            <v>chrome</v>
          </cell>
          <cell r="F2773">
            <v>294.70000000000005</v>
          </cell>
          <cell r="G2773" t="str">
            <v/>
          </cell>
          <cell r="H2773" t="str">
            <v>12.15</v>
          </cell>
          <cell r="I2773" t="str">
            <v/>
          </cell>
        </row>
        <row r="2774">
          <cell r="A2774" t="str">
            <v>40806XXX</v>
          </cell>
          <cell r="B2774" t="str">
            <v>AX</v>
          </cell>
          <cell r="C2774" t="str">
            <v>Axor Starck</v>
          </cell>
          <cell r="D2774" t="str">
            <v>Bath towel holder 600 mm</v>
          </cell>
          <cell r="E2774" t="str">
            <v>Special Finishes</v>
          </cell>
          <cell r="F2774">
            <v>442.1</v>
          </cell>
          <cell r="G2774" t="str">
            <v/>
          </cell>
          <cell r="H2774">
            <v>12.15</v>
          </cell>
          <cell r="I2774" t="str">
            <v/>
          </cell>
        </row>
        <row r="2775">
          <cell r="A2775">
            <v>40808000</v>
          </cell>
          <cell r="B2775" t="str">
            <v>AX</v>
          </cell>
          <cell r="C2775" t="str">
            <v>Axor Starck</v>
          </cell>
          <cell r="D2775" t="str">
            <v>Bath towel holder 800 mm</v>
          </cell>
          <cell r="E2775" t="str">
            <v>chrome</v>
          </cell>
          <cell r="F2775">
            <v>306.10000000000002</v>
          </cell>
          <cell r="G2775" t="str">
            <v/>
          </cell>
          <cell r="H2775" t="str">
            <v>12.15</v>
          </cell>
          <cell r="I2775" t="str">
            <v/>
          </cell>
        </row>
        <row r="2776">
          <cell r="A2776" t="str">
            <v>40808XXX</v>
          </cell>
          <cell r="B2776" t="str">
            <v>AX</v>
          </cell>
          <cell r="C2776" t="str">
            <v>Axor Starck</v>
          </cell>
          <cell r="D2776" t="str">
            <v>Bath towel holder 800 mm</v>
          </cell>
          <cell r="E2776" t="str">
            <v>Special Finishes</v>
          </cell>
          <cell r="F2776">
            <v>459.20000000000005</v>
          </cell>
          <cell r="G2776" t="str">
            <v/>
          </cell>
          <cell r="H2776">
            <v>12.15</v>
          </cell>
          <cell r="I2776" t="str">
            <v/>
          </cell>
        </row>
        <row r="2777">
          <cell r="A2777">
            <v>40819000</v>
          </cell>
          <cell r="B2777" t="str">
            <v>AX</v>
          </cell>
          <cell r="C2777" t="str">
            <v>Axor Starck</v>
          </cell>
          <cell r="D2777" t="str">
            <v>Liquid soap dispenser</v>
          </cell>
          <cell r="E2777" t="str">
            <v>chrome</v>
          </cell>
          <cell r="F2777">
            <v>265.20000000000005</v>
          </cell>
          <cell r="G2777" t="str">
            <v/>
          </cell>
          <cell r="H2777" t="str">
            <v>12.15</v>
          </cell>
          <cell r="I2777" t="str">
            <v/>
          </cell>
        </row>
        <row r="2778">
          <cell r="A2778" t="str">
            <v>40819XXX</v>
          </cell>
          <cell r="B2778" t="str">
            <v>AX</v>
          </cell>
          <cell r="C2778" t="str">
            <v>Axor Starck</v>
          </cell>
          <cell r="D2778" t="str">
            <v>Liquid soap dispenser</v>
          </cell>
          <cell r="E2778" t="str">
            <v>Special Finishes</v>
          </cell>
          <cell r="F2778">
            <v>397.8</v>
          </cell>
          <cell r="G2778" t="str">
            <v/>
          </cell>
          <cell r="H2778">
            <v>12.15</v>
          </cell>
          <cell r="I2778" t="str">
            <v/>
          </cell>
        </row>
        <row r="2779">
          <cell r="A2779">
            <v>40820000</v>
          </cell>
          <cell r="B2779" t="str">
            <v>AX</v>
          </cell>
          <cell r="C2779" t="str">
            <v>Axor Starck</v>
          </cell>
          <cell r="D2779" t="str">
            <v>Double towel holder</v>
          </cell>
          <cell r="E2779" t="str">
            <v>chrome</v>
          </cell>
          <cell r="F2779">
            <v>251.79999999999998</v>
          </cell>
          <cell r="G2779" t="str">
            <v/>
          </cell>
          <cell r="H2779" t="str">
            <v>12.15</v>
          </cell>
          <cell r="I2779" t="str">
            <v/>
          </cell>
        </row>
        <row r="2780">
          <cell r="A2780" t="str">
            <v>40820XXX</v>
          </cell>
          <cell r="B2780" t="str">
            <v>AX</v>
          </cell>
          <cell r="C2780" t="str">
            <v>Axor Starck</v>
          </cell>
          <cell r="D2780" t="str">
            <v>Double towel holder</v>
          </cell>
          <cell r="E2780" t="str">
            <v>Special Finishes</v>
          </cell>
          <cell r="F2780">
            <v>377.7</v>
          </cell>
          <cell r="G2780" t="str">
            <v/>
          </cell>
          <cell r="H2780">
            <v>12.15</v>
          </cell>
          <cell r="I2780" t="str">
            <v/>
          </cell>
        </row>
        <row r="2781">
          <cell r="A2781">
            <v>40821000</v>
          </cell>
          <cell r="B2781" t="str">
            <v>AX</v>
          </cell>
          <cell r="C2781" t="str">
            <v>Axor Starck</v>
          </cell>
          <cell r="D2781" t="str">
            <v>Towel ring</v>
          </cell>
          <cell r="E2781" t="str">
            <v>chrome</v>
          </cell>
          <cell r="F2781">
            <v>205.29999999999998</v>
          </cell>
          <cell r="G2781" t="str">
            <v/>
          </cell>
          <cell r="H2781" t="str">
            <v>12.16</v>
          </cell>
          <cell r="I2781" t="str">
            <v/>
          </cell>
        </row>
        <row r="2782">
          <cell r="A2782" t="str">
            <v>40821XXX</v>
          </cell>
          <cell r="B2782" t="str">
            <v>AX</v>
          </cell>
          <cell r="C2782" t="str">
            <v>Axor Starck</v>
          </cell>
          <cell r="D2782" t="str">
            <v>Towel ring</v>
          </cell>
          <cell r="E2782" t="str">
            <v>Special Finishes</v>
          </cell>
          <cell r="F2782">
            <v>308</v>
          </cell>
        </row>
        <row r="2783">
          <cell r="A2783">
            <v>40830000</v>
          </cell>
          <cell r="B2783" t="str">
            <v>AX</v>
          </cell>
          <cell r="C2783" t="str">
            <v>Axor Starck</v>
          </cell>
          <cell r="D2783" t="str">
            <v>Grab bar</v>
          </cell>
          <cell r="E2783" t="str">
            <v>chrome</v>
          </cell>
          <cell r="F2783">
            <v>260.60000000000002</v>
          </cell>
          <cell r="G2783" t="str">
            <v/>
          </cell>
          <cell r="H2783" t="str">
            <v>12.15</v>
          </cell>
          <cell r="I2783" t="str">
            <v/>
          </cell>
        </row>
        <row r="2784">
          <cell r="A2784" t="str">
            <v>40830XXX</v>
          </cell>
          <cell r="B2784" t="str">
            <v>AX</v>
          </cell>
          <cell r="C2784" t="str">
            <v>Axor Starck</v>
          </cell>
          <cell r="D2784" t="str">
            <v>Grab bar</v>
          </cell>
          <cell r="E2784" t="str">
            <v>Special Finishes</v>
          </cell>
          <cell r="F2784">
            <v>390.9</v>
          </cell>
          <cell r="G2784" t="str">
            <v/>
          </cell>
          <cell r="H2784">
            <v>12.15</v>
          </cell>
          <cell r="I2784" t="str">
            <v/>
          </cell>
        </row>
        <row r="2785">
          <cell r="A2785">
            <v>40833000</v>
          </cell>
          <cell r="B2785" t="str">
            <v>AX</v>
          </cell>
          <cell r="C2785" t="str">
            <v>Axor Starck</v>
          </cell>
          <cell r="D2785" t="str">
            <v>Soap dish</v>
          </cell>
          <cell r="E2785" t="str">
            <v>chrome</v>
          </cell>
          <cell r="F2785">
            <v>205.29999999999998</v>
          </cell>
          <cell r="G2785" t="str">
            <v/>
          </cell>
          <cell r="H2785" t="str">
            <v>12.15</v>
          </cell>
          <cell r="I2785" t="str">
            <v/>
          </cell>
        </row>
        <row r="2786">
          <cell r="A2786" t="str">
            <v>40833XXX</v>
          </cell>
          <cell r="B2786" t="str">
            <v>AX</v>
          </cell>
          <cell r="C2786" t="str">
            <v>Axor Starck</v>
          </cell>
          <cell r="D2786" t="str">
            <v>Soap dish</v>
          </cell>
          <cell r="E2786" t="str">
            <v>Special Finishes</v>
          </cell>
          <cell r="F2786">
            <v>308</v>
          </cell>
          <cell r="G2786" t="str">
            <v/>
          </cell>
          <cell r="H2786">
            <v>12.15</v>
          </cell>
          <cell r="I2786" t="str">
            <v/>
          </cell>
        </row>
        <row r="2787">
          <cell r="A2787">
            <v>40834000</v>
          </cell>
          <cell r="B2787" t="str">
            <v>AX</v>
          </cell>
          <cell r="C2787" t="str">
            <v>Axor Starck</v>
          </cell>
          <cell r="D2787" t="str">
            <v>Toothbrush tumbler</v>
          </cell>
          <cell r="E2787" t="str">
            <v>chrome</v>
          </cell>
          <cell r="F2787">
            <v>205.29999999999998</v>
          </cell>
          <cell r="G2787" t="str">
            <v/>
          </cell>
          <cell r="H2787" t="str">
            <v>12.15</v>
          </cell>
          <cell r="I2787" t="str">
            <v/>
          </cell>
        </row>
        <row r="2788">
          <cell r="A2788" t="str">
            <v>40834XXX</v>
          </cell>
          <cell r="B2788" t="str">
            <v>AX</v>
          </cell>
          <cell r="C2788" t="str">
            <v>Axor Starck</v>
          </cell>
          <cell r="D2788" t="str">
            <v>Toothbrush tumbler</v>
          </cell>
          <cell r="E2788" t="str">
            <v>Special Finishes</v>
          </cell>
          <cell r="F2788">
            <v>308</v>
          </cell>
          <cell r="G2788" t="str">
            <v/>
          </cell>
          <cell r="H2788">
            <v>12.15</v>
          </cell>
          <cell r="I2788" t="str">
            <v/>
          </cell>
        </row>
        <row r="2789">
          <cell r="A2789">
            <v>40835000</v>
          </cell>
          <cell r="B2789" t="str">
            <v>AX</v>
          </cell>
          <cell r="C2789" t="str">
            <v>Axor Starck</v>
          </cell>
          <cell r="D2789" t="str">
            <v>Toilet brush holder wall-mounted</v>
          </cell>
          <cell r="E2789" t="str">
            <v>chrome</v>
          </cell>
          <cell r="F2789">
            <v>368.20000000000005</v>
          </cell>
          <cell r="G2789" t="str">
            <v/>
          </cell>
          <cell r="H2789" t="str">
            <v>12.16</v>
          </cell>
          <cell r="I2789" t="str">
            <v/>
          </cell>
        </row>
        <row r="2790">
          <cell r="A2790" t="str">
            <v>40835XXX</v>
          </cell>
          <cell r="B2790" t="str">
            <v>AX</v>
          </cell>
          <cell r="C2790" t="str">
            <v>Axor Starck</v>
          </cell>
          <cell r="D2790" t="str">
            <v>Toilet brush holder wall-mounted</v>
          </cell>
          <cell r="E2790" t="str">
            <v>Special Finishes</v>
          </cell>
          <cell r="F2790">
            <v>552.29999999999995</v>
          </cell>
          <cell r="G2790" t="str">
            <v/>
          </cell>
          <cell r="H2790">
            <v>12.16</v>
          </cell>
          <cell r="I2790" t="str">
            <v/>
          </cell>
        </row>
        <row r="2791">
          <cell r="A2791">
            <v>40836000</v>
          </cell>
          <cell r="B2791" t="str">
            <v>AX</v>
          </cell>
          <cell r="C2791" t="str">
            <v>Axor Starck</v>
          </cell>
          <cell r="D2791" t="str">
            <v>Roll holder</v>
          </cell>
          <cell r="E2791" t="str">
            <v>chrome</v>
          </cell>
          <cell r="F2791">
            <v>145.79999999999998</v>
          </cell>
          <cell r="G2791" t="str">
            <v/>
          </cell>
          <cell r="H2791" t="str">
            <v>12.16</v>
          </cell>
          <cell r="I2791" t="str">
            <v/>
          </cell>
        </row>
        <row r="2792">
          <cell r="A2792" t="str">
            <v>40836XXX</v>
          </cell>
          <cell r="B2792" t="str">
            <v>AX</v>
          </cell>
          <cell r="C2792" t="str">
            <v>Axor Starck</v>
          </cell>
          <cell r="D2792" t="str">
            <v>Roll holder</v>
          </cell>
          <cell r="E2792" t="str">
            <v>Special Finishes</v>
          </cell>
          <cell r="F2792">
            <v>218.7</v>
          </cell>
          <cell r="G2792" t="str">
            <v/>
          </cell>
          <cell r="H2792">
            <v>12.16</v>
          </cell>
          <cell r="I2792" t="str">
            <v/>
          </cell>
        </row>
        <row r="2793">
          <cell r="A2793">
            <v>40837000</v>
          </cell>
          <cell r="B2793" t="str">
            <v>AX</v>
          </cell>
          <cell r="C2793" t="str">
            <v>Axor Starck</v>
          </cell>
          <cell r="D2793" t="str">
            <v>Single hook</v>
          </cell>
          <cell r="E2793" t="str">
            <v>chrome</v>
          </cell>
          <cell r="F2793">
            <v>107.89999999999999</v>
          </cell>
          <cell r="G2793" t="str">
            <v/>
          </cell>
          <cell r="H2793" t="str">
            <v>12.16</v>
          </cell>
          <cell r="I2793" t="str">
            <v/>
          </cell>
        </row>
        <row r="2794">
          <cell r="A2794" t="str">
            <v>40837XXX</v>
          </cell>
          <cell r="B2794" t="str">
            <v>AX</v>
          </cell>
          <cell r="C2794" t="str">
            <v>Axor Starck</v>
          </cell>
          <cell r="D2794" t="str">
            <v>Single hook</v>
          </cell>
          <cell r="E2794" t="str">
            <v>Special Finishes</v>
          </cell>
          <cell r="F2794">
            <v>161.9</v>
          </cell>
          <cell r="G2794" t="str">
            <v/>
          </cell>
          <cell r="H2794">
            <v>12.16</v>
          </cell>
          <cell r="I2794" t="str">
            <v/>
          </cell>
        </row>
        <row r="2795">
          <cell r="A2795">
            <v>40840000</v>
          </cell>
          <cell r="B2795" t="str">
            <v>AX</v>
          </cell>
          <cell r="C2795" t="str">
            <v>Axor Starck</v>
          </cell>
          <cell r="D2795" t="str">
            <v>Toilet brush holder free-standing</v>
          </cell>
          <cell r="E2795" t="str">
            <v>chrome</v>
          </cell>
          <cell r="F2795">
            <v>354.40000000000003</v>
          </cell>
          <cell r="G2795" t="str">
            <v/>
          </cell>
          <cell r="H2795" t="str">
            <v>12.16</v>
          </cell>
          <cell r="I2795" t="str">
            <v/>
          </cell>
        </row>
        <row r="2796">
          <cell r="A2796" t="str">
            <v>40840XXX</v>
          </cell>
          <cell r="B2796" t="str">
            <v>AX</v>
          </cell>
          <cell r="C2796" t="str">
            <v>Axor Starck</v>
          </cell>
          <cell r="D2796" t="str">
            <v>Toilet brush holder free-standing</v>
          </cell>
          <cell r="E2796" t="str">
            <v>Special Finishes</v>
          </cell>
          <cell r="F2796">
            <v>531.6</v>
          </cell>
          <cell r="G2796" t="str">
            <v/>
          </cell>
          <cell r="H2796">
            <v>12.16</v>
          </cell>
          <cell r="I2796" t="str">
            <v/>
          </cell>
        </row>
        <row r="2797">
          <cell r="A2797">
            <v>40871000</v>
          </cell>
          <cell r="B2797" t="str">
            <v>AX</v>
          </cell>
          <cell r="C2797" t="str">
            <v>Axor ShowerCollection</v>
          </cell>
          <cell r="D2797" t="str">
            <v>Lighting module for concealed installation 12 x 12</v>
          </cell>
          <cell r="E2797" t="str">
            <v>chrome</v>
          </cell>
          <cell r="F2797">
            <v>567.20000000000005</v>
          </cell>
          <cell r="G2797" t="str">
            <v/>
          </cell>
          <cell r="H2797" t="str">
            <v>11.14</v>
          </cell>
          <cell r="I2797" t="str">
            <v/>
          </cell>
        </row>
        <row r="2798">
          <cell r="A2798" t="str">
            <v>40871XXX</v>
          </cell>
          <cell r="B2798" t="str">
            <v>AX</v>
          </cell>
          <cell r="C2798" t="str">
            <v>Axor ShowerCollection</v>
          </cell>
          <cell r="D2798" t="str">
            <v>Lighting module for concealed installation 12 x 12</v>
          </cell>
          <cell r="E2798" t="str">
            <v>Special Finishes</v>
          </cell>
          <cell r="F2798">
            <v>850.8</v>
          </cell>
          <cell r="G2798" t="str">
            <v/>
          </cell>
          <cell r="H2798">
            <v>11.14</v>
          </cell>
          <cell r="I2798" t="str">
            <v/>
          </cell>
        </row>
        <row r="2799">
          <cell r="A2799">
            <v>40872000</v>
          </cell>
          <cell r="B2799" t="str">
            <v>AX</v>
          </cell>
          <cell r="C2799" t="str">
            <v>Axor ShowerCollection</v>
          </cell>
          <cell r="D2799" t="str">
            <v>Shelf for concealed installation 12 x 12</v>
          </cell>
          <cell r="E2799" t="str">
            <v>chrome</v>
          </cell>
          <cell r="F2799">
            <v>393.70000000000005</v>
          </cell>
          <cell r="G2799" t="str">
            <v/>
          </cell>
          <cell r="H2799">
            <v>11.14</v>
          </cell>
          <cell r="I2799" t="str">
            <v/>
          </cell>
        </row>
        <row r="2800">
          <cell r="A2800" t="str">
            <v>40872XXX</v>
          </cell>
          <cell r="B2800" t="str">
            <v>AX</v>
          </cell>
          <cell r="C2800" t="str">
            <v>Axor ShowerCollection</v>
          </cell>
          <cell r="D2800" t="str">
            <v>Shelf for concealed installation 12 x 12</v>
          </cell>
          <cell r="E2800" t="str">
            <v>Special Finishes</v>
          </cell>
          <cell r="F2800">
            <v>590.6</v>
          </cell>
          <cell r="G2800" t="str">
            <v/>
          </cell>
          <cell r="H2800" t="str">
            <v>11.14</v>
          </cell>
          <cell r="I2800" t="str">
            <v/>
          </cell>
        </row>
        <row r="2801">
          <cell r="A2801">
            <v>40873000</v>
          </cell>
          <cell r="B2801" t="str">
            <v>AX</v>
          </cell>
          <cell r="C2801" t="str">
            <v>Axor ShowerCollection</v>
          </cell>
          <cell r="D2801" t="str">
            <v>Shelf for concealed installation 24 x 12</v>
          </cell>
          <cell r="E2801" t="str">
            <v>chrome</v>
          </cell>
          <cell r="F2801">
            <v>474.90000000000003</v>
          </cell>
          <cell r="G2801" t="str">
            <v/>
          </cell>
          <cell r="H2801" t="str">
            <v>11.15</v>
          </cell>
          <cell r="I2801" t="str">
            <v/>
          </cell>
        </row>
        <row r="2802">
          <cell r="A2802" t="str">
            <v>40873XXX</v>
          </cell>
          <cell r="B2802" t="str">
            <v>AX</v>
          </cell>
          <cell r="C2802" t="str">
            <v>Axor ShowerCollection</v>
          </cell>
          <cell r="D2802" t="str">
            <v>Shelf for concealed installation 24 x 12</v>
          </cell>
          <cell r="E2802" t="str">
            <v>Special Finishes</v>
          </cell>
          <cell r="F2802">
            <v>712.4</v>
          </cell>
          <cell r="G2802" t="str">
            <v/>
          </cell>
          <cell r="H2802">
            <v>11.15</v>
          </cell>
          <cell r="I2802" t="str">
            <v/>
          </cell>
        </row>
        <row r="2803">
          <cell r="A2803">
            <v>40874000</v>
          </cell>
          <cell r="B2803" t="str">
            <v>AX</v>
          </cell>
          <cell r="C2803" t="str">
            <v>Axor ShowerCollection</v>
          </cell>
          <cell r="D2803" t="str">
            <v>Loudspeaker module for concealed installation 12 x 12</v>
          </cell>
          <cell r="E2803" t="str">
            <v>chrome</v>
          </cell>
          <cell r="F2803">
            <v>540.70000000000005</v>
          </cell>
          <cell r="G2803" t="str">
            <v/>
          </cell>
          <cell r="H2803" t="str">
            <v>11.14</v>
          </cell>
          <cell r="I2803" t="str">
            <v/>
          </cell>
        </row>
        <row r="2804">
          <cell r="A2804" t="str">
            <v>40874XXX</v>
          </cell>
          <cell r="B2804" t="str">
            <v>AX</v>
          </cell>
          <cell r="C2804" t="str">
            <v>Axor ShowerCollection</v>
          </cell>
          <cell r="D2804" t="str">
            <v>Loudspeaker module for concealed installation 12 x 12</v>
          </cell>
          <cell r="E2804" t="str">
            <v>Special Finishes</v>
          </cell>
          <cell r="F2804">
            <v>811.1</v>
          </cell>
          <cell r="G2804" t="str">
            <v/>
          </cell>
          <cell r="H2804">
            <v>11.14</v>
          </cell>
          <cell r="I2804" t="str">
            <v/>
          </cell>
        </row>
        <row r="2805">
          <cell r="A2805">
            <v>40876180</v>
          </cell>
          <cell r="B2805" t="str">
            <v>AX</v>
          </cell>
          <cell r="C2805" t="str">
            <v>Axor ShowerCollection</v>
          </cell>
          <cell r="D2805" t="str">
            <v>Basic set for lighting-/ loudspeaker module for concealed installation 12 x 12</v>
          </cell>
          <cell r="E2805" t="str">
            <v>n.a.</v>
          </cell>
          <cell r="F2805">
            <v>144.5</v>
          </cell>
          <cell r="G2805" t="str">
            <v/>
          </cell>
          <cell r="H2805" t="str">
            <v>11.14</v>
          </cell>
          <cell r="I2805" t="str">
            <v/>
          </cell>
        </row>
        <row r="2806">
          <cell r="A2806">
            <v>40877180</v>
          </cell>
          <cell r="B2806" t="str">
            <v>AX</v>
          </cell>
          <cell r="C2806" t="str">
            <v>Axor ShowerCollection</v>
          </cell>
          <cell r="D2806" t="str">
            <v>Basic set/ waterconducting unit for shelf for concealed installation 12 x 12</v>
          </cell>
          <cell r="E2806" t="str">
            <v>n.a.</v>
          </cell>
          <cell r="F2806">
            <v>170.29999999999998</v>
          </cell>
          <cell r="G2806" t="str">
            <v/>
          </cell>
          <cell r="H2806" t="str">
            <v>11.15</v>
          </cell>
          <cell r="I2806" t="str">
            <v/>
          </cell>
        </row>
        <row r="2807">
          <cell r="A2807">
            <v>40878180</v>
          </cell>
          <cell r="B2807" t="str">
            <v>AX</v>
          </cell>
          <cell r="C2807" t="str">
            <v>Axor ShowerCollection</v>
          </cell>
          <cell r="D2807" t="str">
            <v>Basic set/ waterconducting unit for shelf for concealed installation 24 x 12</v>
          </cell>
          <cell r="E2807" t="str">
            <v>n.a.</v>
          </cell>
          <cell r="F2807">
            <v>213</v>
          </cell>
          <cell r="G2807" t="str">
            <v/>
          </cell>
          <cell r="H2807" t="str">
            <v>11.15</v>
          </cell>
          <cell r="I2807" t="str">
            <v/>
          </cell>
        </row>
        <row r="2808">
          <cell r="A2808">
            <v>41337000</v>
          </cell>
          <cell r="B2808" t="str">
            <v>AX</v>
          </cell>
          <cell r="C2808" t="str">
            <v>Axor Carlton</v>
          </cell>
          <cell r="D2808" t="str">
            <v>Single hook</v>
          </cell>
          <cell r="E2808" t="str">
            <v>chrome</v>
          </cell>
          <cell r="F2808">
            <v>23.200000000000003</v>
          </cell>
          <cell r="G2808" t="str">
            <v/>
          </cell>
          <cell r="H2808" t="str">
            <v>12.37</v>
          </cell>
          <cell r="I2808" t="str">
            <v/>
          </cell>
        </row>
        <row r="2809">
          <cell r="A2809" t="str">
            <v>41337XXX</v>
          </cell>
          <cell r="B2809" t="str">
            <v>AX</v>
          </cell>
          <cell r="C2809" t="str">
            <v>Axor Carlton</v>
          </cell>
          <cell r="D2809" t="str">
            <v>Single hook</v>
          </cell>
          <cell r="E2809" t="str">
            <v>Special Finishes</v>
          </cell>
          <cell r="F2809">
            <v>34.799999999999997</v>
          </cell>
          <cell r="G2809" t="str">
            <v/>
          </cell>
          <cell r="H2809">
            <v>12.37</v>
          </cell>
          <cell r="I2809" t="str">
            <v/>
          </cell>
        </row>
        <row r="2810">
          <cell r="A2810">
            <v>41406000</v>
          </cell>
          <cell r="B2810" t="str">
            <v>AX</v>
          </cell>
          <cell r="C2810" t="str">
            <v>Axor Carlton</v>
          </cell>
          <cell r="D2810" t="str">
            <v>Bath towel holder 600 mm</v>
          </cell>
          <cell r="E2810" t="str">
            <v>chrome</v>
          </cell>
          <cell r="F2810">
            <v>231.29999999999998</v>
          </cell>
          <cell r="G2810" t="str">
            <v/>
          </cell>
          <cell r="H2810" t="str">
            <v>12.37</v>
          </cell>
          <cell r="I2810" t="str">
            <v/>
          </cell>
        </row>
        <row r="2811">
          <cell r="A2811" t="str">
            <v>41406XXX</v>
          </cell>
          <cell r="B2811" t="str">
            <v>AX</v>
          </cell>
          <cell r="C2811" t="str">
            <v>Axor Carlton</v>
          </cell>
          <cell r="D2811" t="str">
            <v>Bath towel holder 600 mm</v>
          </cell>
          <cell r="E2811" t="str">
            <v>Special Finishes</v>
          </cell>
          <cell r="F2811">
            <v>347</v>
          </cell>
          <cell r="G2811" t="str">
            <v/>
          </cell>
          <cell r="H2811">
            <v>12.37</v>
          </cell>
        </row>
        <row r="2812">
          <cell r="A2812">
            <v>41406090</v>
          </cell>
          <cell r="B2812" t="str">
            <v>AX</v>
          </cell>
          <cell r="C2812" t="str">
            <v>Axor Carlton</v>
          </cell>
          <cell r="D2812" t="str">
            <v>Bath towel holder 600 mm</v>
          </cell>
          <cell r="E2812" t="str">
            <v>chrome/gold-optic</v>
          </cell>
          <cell r="F2812">
            <v>302.5</v>
          </cell>
          <cell r="G2812" t="str">
            <v/>
          </cell>
          <cell r="H2812" t="str">
            <v>12.37</v>
          </cell>
          <cell r="I2812" t="str">
            <v/>
          </cell>
        </row>
        <row r="2813">
          <cell r="A2813">
            <v>41408000</v>
          </cell>
          <cell r="B2813" t="str">
            <v>AX</v>
          </cell>
          <cell r="C2813" t="str">
            <v>Axor Carlton</v>
          </cell>
          <cell r="D2813" t="str">
            <v>Bath towel holder 800 mm</v>
          </cell>
          <cell r="E2813" t="str">
            <v>chrome</v>
          </cell>
          <cell r="F2813">
            <v>242.29999999999998</v>
          </cell>
          <cell r="G2813" t="str">
            <v/>
          </cell>
          <cell r="H2813" t="str">
            <v>12.37</v>
          </cell>
          <cell r="I2813" t="str">
            <v/>
          </cell>
        </row>
        <row r="2814">
          <cell r="A2814" t="str">
            <v>41408XXX</v>
          </cell>
          <cell r="B2814" t="str">
            <v>AX</v>
          </cell>
          <cell r="C2814" t="str">
            <v>Axor Carlton</v>
          </cell>
          <cell r="D2814" t="str">
            <v>Bath towel holder 800 mm</v>
          </cell>
          <cell r="E2814" t="str">
            <v>Special Finishes</v>
          </cell>
          <cell r="F2814">
            <v>363.5</v>
          </cell>
          <cell r="G2814" t="str">
            <v/>
          </cell>
          <cell r="H2814">
            <v>12.37</v>
          </cell>
        </row>
        <row r="2815">
          <cell r="A2815">
            <v>41408090</v>
          </cell>
          <cell r="B2815" t="str">
            <v>AX</v>
          </cell>
          <cell r="C2815" t="str">
            <v>Axor Carlton</v>
          </cell>
          <cell r="D2815" t="str">
            <v>Bath towel holder 800 mm</v>
          </cell>
          <cell r="E2815" t="str">
            <v>chrome/gold-optic</v>
          </cell>
          <cell r="F2815">
            <v>313.70000000000005</v>
          </cell>
          <cell r="G2815" t="str">
            <v/>
          </cell>
          <cell r="H2815" t="str">
            <v>12.37</v>
          </cell>
          <cell r="I2815" t="str">
            <v/>
          </cell>
        </row>
        <row r="2816">
          <cell r="A2816">
            <v>41419000</v>
          </cell>
          <cell r="B2816" t="str">
            <v>AX</v>
          </cell>
          <cell r="C2816" t="str">
            <v>Axor Carlton</v>
          </cell>
          <cell r="D2816" t="str">
            <v>Liquid soap dispenser</v>
          </cell>
          <cell r="E2816" t="str">
            <v>chrome</v>
          </cell>
          <cell r="F2816">
            <v>237.2</v>
          </cell>
          <cell r="G2816" t="str">
            <v/>
          </cell>
          <cell r="H2816" t="str">
            <v>12.36</v>
          </cell>
          <cell r="I2816" t="str">
            <v/>
          </cell>
        </row>
        <row r="2817">
          <cell r="A2817" t="str">
            <v>41419XXX</v>
          </cell>
          <cell r="B2817" t="str">
            <v>AX</v>
          </cell>
          <cell r="C2817" t="str">
            <v>Axor Carlton</v>
          </cell>
          <cell r="D2817" t="str">
            <v>Liquid soap dispenser</v>
          </cell>
          <cell r="E2817" t="str">
            <v>Special Finishes</v>
          </cell>
          <cell r="F2817">
            <v>355.8</v>
          </cell>
          <cell r="G2817" t="str">
            <v/>
          </cell>
          <cell r="H2817">
            <v>12.36</v>
          </cell>
        </row>
        <row r="2818">
          <cell r="A2818">
            <v>41419090</v>
          </cell>
          <cell r="B2818" t="str">
            <v>AX</v>
          </cell>
          <cell r="C2818" t="str">
            <v>Axor Carlton</v>
          </cell>
          <cell r="D2818" t="str">
            <v>Liquid soap dispenser</v>
          </cell>
          <cell r="E2818" t="str">
            <v>chrome/gold-optic</v>
          </cell>
          <cell r="F2818">
            <v>291.5</v>
          </cell>
          <cell r="G2818" t="str">
            <v/>
          </cell>
          <cell r="H2818" t="str">
            <v>12.36</v>
          </cell>
          <cell r="I2818" t="str">
            <v/>
          </cell>
        </row>
        <row r="2819">
          <cell r="A2819">
            <v>41420000</v>
          </cell>
          <cell r="B2819" t="str">
            <v>AX</v>
          </cell>
          <cell r="C2819" t="str">
            <v>Axor Carlton</v>
          </cell>
          <cell r="D2819" t="str">
            <v>Towel holder</v>
          </cell>
          <cell r="E2819" t="str">
            <v>chrome</v>
          </cell>
          <cell r="F2819">
            <v>192.9</v>
          </cell>
          <cell r="G2819" t="str">
            <v/>
          </cell>
          <cell r="H2819" t="str">
            <v>12.37</v>
          </cell>
          <cell r="I2819" t="str">
            <v/>
          </cell>
        </row>
        <row r="2820">
          <cell r="A2820">
            <v>41420090</v>
          </cell>
          <cell r="B2820" t="str">
            <v>AX</v>
          </cell>
          <cell r="C2820" t="str">
            <v>Axor Carlton</v>
          </cell>
          <cell r="D2820" t="str">
            <v>Towel holder</v>
          </cell>
          <cell r="E2820" t="str">
            <v>chrome/gold-optic</v>
          </cell>
          <cell r="F2820">
            <v>275.20000000000005</v>
          </cell>
          <cell r="G2820" t="str">
            <v/>
          </cell>
          <cell r="H2820" t="str">
            <v>12.37</v>
          </cell>
          <cell r="I2820" t="str">
            <v/>
          </cell>
        </row>
        <row r="2821">
          <cell r="A2821">
            <v>41421000</v>
          </cell>
          <cell r="B2821" t="str">
            <v>AX</v>
          </cell>
          <cell r="C2821" t="str">
            <v>Axor Carlton</v>
          </cell>
          <cell r="D2821" t="str">
            <v>Towel ring</v>
          </cell>
          <cell r="E2821" t="str">
            <v>chrome</v>
          </cell>
          <cell r="F2821">
            <v>143.79999999999998</v>
          </cell>
          <cell r="G2821" t="str">
            <v/>
          </cell>
          <cell r="H2821" t="str">
            <v>12.37</v>
          </cell>
          <cell r="I2821" t="str">
            <v/>
          </cell>
        </row>
        <row r="2822">
          <cell r="A2822" t="str">
            <v>41421XXX</v>
          </cell>
          <cell r="B2822" t="str">
            <v>AX</v>
          </cell>
          <cell r="C2822" t="str">
            <v>Axor Carlton</v>
          </cell>
          <cell r="D2822" t="str">
            <v>Towel ring</v>
          </cell>
          <cell r="E2822" t="str">
            <v>Special Finishes</v>
          </cell>
          <cell r="F2822">
            <v>215.7</v>
          </cell>
          <cell r="G2822" t="str">
            <v/>
          </cell>
          <cell r="H2822">
            <v>12.37</v>
          </cell>
        </row>
        <row r="2823">
          <cell r="A2823">
            <v>41421090</v>
          </cell>
          <cell r="B2823" t="str">
            <v>AX</v>
          </cell>
          <cell r="C2823" t="str">
            <v>Axor Carlton</v>
          </cell>
          <cell r="D2823" t="str">
            <v>Towel ring</v>
          </cell>
          <cell r="E2823" t="str">
            <v>chrome/gold-optic</v>
          </cell>
          <cell r="F2823">
            <v>198.2</v>
          </cell>
          <cell r="G2823" t="str">
            <v/>
          </cell>
          <cell r="H2823" t="str">
            <v>12.37</v>
          </cell>
          <cell r="I2823" t="str">
            <v/>
          </cell>
        </row>
        <row r="2824">
          <cell r="A2824">
            <v>41428000</v>
          </cell>
          <cell r="B2824" t="str">
            <v>AX</v>
          </cell>
          <cell r="C2824" t="str">
            <v>Axor Carlton</v>
          </cell>
          <cell r="D2824" t="str">
            <v>Roll holder</v>
          </cell>
          <cell r="E2824" t="str">
            <v>chrome</v>
          </cell>
          <cell r="F2824">
            <v>111.1</v>
          </cell>
          <cell r="G2824" t="str">
            <v/>
          </cell>
          <cell r="H2824" t="str">
            <v>12.37</v>
          </cell>
          <cell r="I2824" t="str">
            <v/>
          </cell>
        </row>
        <row r="2825">
          <cell r="A2825" t="str">
            <v>41428XXX</v>
          </cell>
          <cell r="B2825" t="str">
            <v>AX</v>
          </cell>
          <cell r="C2825" t="str">
            <v>Axor Carlton</v>
          </cell>
          <cell r="D2825" t="str">
            <v>Roll holder</v>
          </cell>
          <cell r="E2825" t="str">
            <v>Special Finishes</v>
          </cell>
          <cell r="F2825">
            <v>166.7</v>
          </cell>
          <cell r="G2825" t="str">
            <v/>
          </cell>
          <cell r="H2825">
            <v>12.37</v>
          </cell>
        </row>
        <row r="2826">
          <cell r="A2826">
            <v>41428090</v>
          </cell>
          <cell r="B2826" t="str">
            <v>AX</v>
          </cell>
          <cell r="C2826" t="str">
            <v>Axor Carlton</v>
          </cell>
          <cell r="D2826" t="str">
            <v>Roll holder</v>
          </cell>
          <cell r="E2826" t="str">
            <v>chrome/gold-optic</v>
          </cell>
          <cell r="F2826">
            <v>165.5</v>
          </cell>
          <cell r="G2826" t="str">
            <v/>
          </cell>
          <cell r="H2826" t="str">
            <v>12.37</v>
          </cell>
          <cell r="I2826" t="str">
            <v/>
          </cell>
        </row>
        <row r="2827">
          <cell r="A2827">
            <v>41430000</v>
          </cell>
          <cell r="B2827" t="str">
            <v>AX</v>
          </cell>
          <cell r="C2827" t="str">
            <v>Axor Carlton</v>
          </cell>
          <cell r="D2827" t="str">
            <v>Grab bar</v>
          </cell>
          <cell r="E2827" t="str">
            <v>chrome</v>
          </cell>
          <cell r="F2827">
            <v>202.7</v>
          </cell>
          <cell r="G2827" t="str">
            <v/>
          </cell>
          <cell r="H2827" t="str">
            <v>12.36</v>
          </cell>
          <cell r="I2827" t="str">
            <v/>
          </cell>
        </row>
        <row r="2828">
          <cell r="A2828" t="str">
            <v>41430XXX</v>
          </cell>
          <cell r="B2828" t="str">
            <v>AX</v>
          </cell>
          <cell r="C2828" t="str">
            <v>Axor Carlton</v>
          </cell>
          <cell r="D2828" t="str">
            <v>Grab bar</v>
          </cell>
          <cell r="E2828" t="str">
            <v>Special Finishes</v>
          </cell>
          <cell r="F2828">
            <v>304.10000000000002</v>
          </cell>
          <cell r="G2828" t="str">
            <v/>
          </cell>
          <cell r="H2828">
            <v>12.36</v>
          </cell>
        </row>
        <row r="2829">
          <cell r="A2829">
            <v>41430090</v>
          </cell>
          <cell r="B2829" t="str">
            <v>AX</v>
          </cell>
          <cell r="C2829" t="str">
            <v>Axor Carlton</v>
          </cell>
          <cell r="D2829" t="str">
            <v>Grab bar</v>
          </cell>
          <cell r="E2829" t="str">
            <v>chrome/gold-optic</v>
          </cell>
          <cell r="F2829">
            <v>270.5</v>
          </cell>
          <cell r="G2829" t="str">
            <v/>
          </cell>
          <cell r="H2829" t="str">
            <v>12.36</v>
          </cell>
          <cell r="I2829" t="str">
            <v/>
          </cell>
        </row>
        <row r="2830">
          <cell r="A2830">
            <v>41433000</v>
          </cell>
          <cell r="B2830" t="str">
            <v>AX</v>
          </cell>
          <cell r="C2830" t="str">
            <v>Axor Carlton</v>
          </cell>
          <cell r="D2830" t="str">
            <v>Soap dish</v>
          </cell>
          <cell r="E2830" t="str">
            <v>chrome</v>
          </cell>
          <cell r="F2830">
            <v>138.69999999999999</v>
          </cell>
          <cell r="G2830" t="str">
            <v/>
          </cell>
          <cell r="H2830" t="str">
            <v>12.36</v>
          </cell>
          <cell r="I2830" t="str">
            <v/>
          </cell>
        </row>
        <row r="2831">
          <cell r="A2831" t="str">
            <v>41433XXX</v>
          </cell>
          <cell r="B2831" t="str">
            <v>AX</v>
          </cell>
          <cell r="C2831" t="str">
            <v>Axor Carlton</v>
          </cell>
          <cell r="D2831" t="str">
            <v>Soap dish</v>
          </cell>
          <cell r="E2831" t="str">
            <v>Special Finishes</v>
          </cell>
          <cell r="F2831">
            <v>208.1</v>
          </cell>
          <cell r="G2831" t="str">
            <v/>
          </cell>
          <cell r="H2831">
            <v>12.36</v>
          </cell>
        </row>
        <row r="2832">
          <cell r="A2832">
            <v>41433090</v>
          </cell>
          <cell r="B2832" t="str">
            <v>AX</v>
          </cell>
          <cell r="C2832" t="str">
            <v>Axor Carlton</v>
          </cell>
          <cell r="D2832" t="str">
            <v>Soap dish</v>
          </cell>
          <cell r="E2832" t="str">
            <v>chrome/gold-optic</v>
          </cell>
          <cell r="F2832">
            <v>191.79999999999998</v>
          </cell>
          <cell r="G2832" t="str">
            <v/>
          </cell>
          <cell r="H2832" t="str">
            <v>12.36</v>
          </cell>
          <cell r="I2832" t="str">
            <v/>
          </cell>
        </row>
        <row r="2833">
          <cell r="A2833">
            <v>41434000</v>
          </cell>
          <cell r="B2833" t="str">
            <v>AX</v>
          </cell>
          <cell r="C2833" t="str">
            <v>Axor Carlton</v>
          </cell>
          <cell r="D2833" t="str">
            <v>Toothbrush tumbler</v>
          </cell>
          <cell r="E2833" t="str">
            <v>chrome</v>
          </cell>
          <cell r="F2833">
            <v>144</v>
          </cell>
          <cell r="G2833" t="str">
            <v/>
          </cell>
          <cell r="H2833" t="str">
            <v>12.36</v>
          </cell>
          <cell r="I2833" t="str">
            <v/>
          </cell>
        </row>
        <row r="2834">
          <cell r="A2834" t="str">
            <v>41434XXX</v>
          </cell>
          <cell r="B2834" t="str">
            <v>AX</v>
          </cell>
          <cell r="C2834" t="str">
            <v>Axor Carlton</v>
          </cell>
          <cell r="D2834" t="str">
            <v>Toothbrush tumbler</v>
          </cell>
          <cell r="E2834" t="str">
            <v>Special Finishes</v>
          </cell>
          <cell r="F2834">
            <v>216</v>
          </cell>
          <cell r="G2834" t="str">
            <v/>
          </cell>
          <cell r="H2834">
            <v>12.36</v>
          </cell>
        </row>
        <row r="2835">
          <cell r="A2835">
            <v>41434090</v>
          </cell>
          <cell r="B2835" t="str">
            <v>AX</v>
          </cell>
          <cell r="C2835" t="str">
            <v>Axor Carlton</v>
          </cell>
          <cell r="D2835" t="str">
            <v>Toothbrush tumbler</v>
          </cell>
          <cell r="E2835" t="str">
            <v>chrome/gold-optic</v>
          </cell>
          <cell r="F2835">
            <v>198.2</v>
          </cell>
          <cell r="G2835" t="str">
            <v/>
          </cell>
          <cell r="H2835" t="str">
            <v>12.36</v>
          </cell>
          <cell r="I2835" t="str">
            <v/>
          </cell>
        </row>
        <row r="2836">
          <cell r="A2836">
            <v>41435000</v>
          </cell>
          <cell r="B2836" t="str">
            <v>AX</v>
          </cell>
          <cell r="C2836" t="str">
            <v>Axor Carlton</v>
          </cell>
          <cell r="D2836" t="str">
            <v>Toilet brush holder wall-mounted</v>
          </cell>
          <cell r="E2836" t="str">
            <v>chrome</v>
          </cell>
          <cell r="F2836">
            <v>165.5</v>
          </cell>
          <cell r="G2836" t="str">
            <v/>
          </cell>
          <cell r="H2836" t="str">
            <v>12.38</v>
          </cell>
          <cell r="I2836" t="str">
            <v/>
          </cell>
        </row>
        <row r="2837">
          <cell r="A2837" t="str">
            <v>41435XXX</v>
          </cell>
          <cell r="B2837" t="str">
            <v>AX</v>
          </cell>
          <cell r="C2837" t="str">
            <v>Axor Carlton</v>
          </cell>
          <cell r="D2837" t="str">
            <v>Toilet brush holder wall-mounted</v>
          </cell>
          <cell r="E2837" t="str">
            <v>Special Finishes</v>
          </cell>
          <cell r="F2837">
            <v>248.29999999999998</v>
          </cell>
          <cell r="G2837" t="str">
            <v/>
          </cell>
          <cell r="H2837">
            <v>12.38</v>
          </cell>
        </row>
        <row r="2838">
          <cell r="A2838">
            <v>41435090</v>
          </cell>
          <cell r="B2838" t="str">
            <v>AX</v>
          </cell>
          <cell r="C2838" t="str">
            <v>Axor Carlton</v>
          </cell>
          <cell r="D2838" t="str">
            <v>Toilet brush holder wall-mounted</v>
          </cell>
          <cell r="E2838" t="str">
            <v>chrome/gold-optic</v>
          </cell>
          <cell r="F2838">
            <v>231.29999999999998</v>
          </cell>
          <cell r="G2838" t="str">
            <v/>
          </cell>
          <cell r="H2838" t="str">
            <v>12.38</v>
          </cell>
          <cell r="I2838" t="str">
            <v/>
          </cell>
        </row>
        <row r="2839">
          <cell r="A2839">
            <v>41438000</v>
          </cell>
          <cell r="B2839" t="str">
            <v>AX</v>
          </cell>
          <cell r="C2839" t="str">
            <v>Axor Carlton</v>
          </cell>
          <cell r="D2839" t="str">
            <v>Roll holder</v>
          </cell>
          <cell r="E2839" t="str">
            <v>chrome</v>
          </cell>
          <cell r="F2839">
            <v>192.9</v>
          </cell>
          <cell r="G2839" t="str">
            <v/>
          </cell>
          <cell r="H2839" t="str">
            <v>12.37</v>
          </cell>
          <cell r="I2839" t="str">
            <v/>
          </cell>
        </row>
        <row r="2840">
          <cell r="A2840" t="str">
            <v>41438XXX</v>
          </cell>
          <cell r="B2840" t="str">
            <v>AX</v>
          </cell>
          <cell r="C2840" t="str">
            <v>Axor Carlton</v>
          </cell>
          <cell r="D2840" t="str">
            <v>Roll holder</v>
          </cell>
          <cell r="E2840" t="str">
            <v>Special Finishes</v>
          </cell>
          <cell r="F2840">
            <v>289.40000000000003</v>
          </cell>
          <cell r="G2840" t="str">
            <v/>
          </cell>
          <cell r="H2840">
            <v>12.37</v>
          </cell>
        </row>
        <row r="2841">
          <cell r="A2841">
            <v>41438090</v>
          </cell>
          <cell r="B2841" t="str">
            <v>AX</v>
          </cell>
          <cell r="C2841" t="str">
            <v>Axor Carlton</v>
          </cell>
          <cell r="D2841" t="str">
            <v>Roll holder</v>
          </cell>
          <cell r="E2841" t="str">
            <v>chrome/gold-optic</v>
          </cell>
          <cell r="F2841">
            <v>259.10000000000002</v>
          </cell>
          <cell r="G2841" t="str">
            <v/>
          </cell>
          <cell r="H2841" t="str">
            <v>12.37</v>
          </cell>
          <cell r="I2841" t="str">
            <v/>
          </cell>
        </row>
        <row r="2842">
          <cell r="A2842">
            <v>41456000</v>
          </cell>
          <cell r="B2842" t="str">
            <v>AX</v>
          </cell>
          <cell r="C2842" t="str">
            <v>Axor Carlton</v>
          </cell>
          <cell r="D2842" t="str">
            <v>Wall lamp</v>
          </cell>
          <cell r="E2842" t="str">
            <v>chrome</v>
          </cell>
          <cell r="F2842">
            <v>294.40000000000003</v>
          </cell>
          <cell r="G2842" t="str">
            <v/>
          </cell>
          <cell r="H2842" t="str">
            <v>12.36</v>
          </cell>
          <cell r="I2842" t="str">
            <v/>
          </cell>
        </row>
        <row r="2843">
          <cell r="A2843" t="str">
            <v>41456XXX</v>
          </cell>
          <cell r="B2843" t="str">
            <v>AX</v>
          </cell>
          <cell r="C2843" t="str">
            <v>Axor Carlton</v>
          </cell>
          <cell r="D2843" t="str">
            <v>Wall lamp</v>
          </cell>
          <cell r="E2843" t="str">
            <v>Special Finishes</v>
          </cell>
          <cell r="F2843">
            <v>441.6</v>
          </cell>
          <cell r="G2843" t="str">
            <v/>
          </cell>
          <cell r="H2843">
            <v>12.36</v>
          </cell>
        </row>
        <row r="2844">
          <cell r="A2844">
            <v>41456090</v>
          </cell>
          <cell r="B2844" t="str">
            <v>AX</v>
          </cell>
          <cell r="C2844" t="str">
            <v>Axor Carlton</v>
          </cell>
          <cell r="D2844" t="str">
            <v>Wall lamp</v>
          </cell>
          <cell r="E2844" t="str">
            <v>chrome/gold-optic</v>
          </cell>
          <cell r="F2844">
            <v>373.5</v>
          </cell>
          <cell r="G2844" t="str">
            <v/>
          </cell>
          <cell r="H2844" t="str">
            <v>12.36</v>
          </cell>
          <cell r="I2844" t="str">
            <v/>
          </cell>
        </row>
        <row r="2845">
          <cell r="A2845">
            <v>41501000</v>
          </cell>
          <cell r="B2845" t="str">
            <v>HG</v>
          </cell>
          <cell r="C2845" t="str">
            <v>PuraVida</v>
          </cell>
          <cell r="D2845" t="str">
            <v>Single hook</v>
          </cell>
          <cell r="E2845" t="str">
            <v>chrome</v>
          </cell>
          <cell r="F2845">
            <v>16.900000000000002</v>
          </cell>
          <cell r="G2845" t="str">
            <v>8.23</v>
          </cell>
          <cell r="I2845" t="str">
            <v/>
          </cell>
        </row>
        <row r="2846">
          <cell r="A2846">
            <v>41502000</v>
          </cell>
          <cell r="B2846" t="str">
            <v>HG</v>
          </cell>
          <cell r="C2846" t="str">
            <v>PuraVida</v>
          </cell>
          <cell r="D2846" t="str">
            <v>Soap dish</v>
          </cell>
          <cell r="E2846" t="str">
            <v>chrome</v>
          </cell>
          <cell r="F2846">
            <v>92.6</v>
          </cell>
          <cell r="G2846" t="str">
            <v>8.23</v>
          </cell>
          <cell r="H2846" t="str">
            <v/>
          </cell>
          <cell r="I2846" t="str">
            <v/>
          </cell>
        </row>
        <row r="2847">
          <cell r="A2847">
            <v>41503000</v>
          </cell>
          <cell r="B2847" t="str">
            <v>HG</v>
          </cell>
          <cell r="C2847" t="str">
            <v>PuraVida</v>
          </cell>
          <cell r="D2847" t="str">
            <v>Lotion dispenser</v>
          </cell>
          <cell r="E2847" t="str">
            <v>chrome</v>
          </cell>
          <cell r="F2847">
            <v>127</v>
          </cell>
          <cell r="G2847" t="str">
            <v>8.22</v>
          </cell>
          <cell r="H2847" t="str">
            <v/>
          </cell>
          <cell r="I2847" t="str">
            <v/>
          </cell>
        </row>
        <row r="2848">
          <cell r="A2848">
            <v>41504000</v>
          </cell>
          <cell r="B2848" t="str">
            <v>HG</v>
          </cell>
          <cell r="C2848" t="str">
            <v>PuraVida</v>
          </cell>
          <cell r="D2848" t="str">
            <v>Toothbrush tumbler</v>
          </cell>
          <cell r="E2848" t="str">
            <v>chrome</v>
          </cell>
          <cell r="F2848">
            <v>94</v>
          </cell>
          <cell r="G2848" t="str">
            <v>8.23</v>
          </cell>
          <cell r="H2848" t="str">
            <v/>
          </cell>
          <cell r="I2848" t="str">
            <v/>
          </cell>
        </row>
        <row r="2849">
          <cell r="A2849">
            <v>41505000</v>
          </cell>
          <cell r="B2849" t="str">
            <v>HG</v>
          </cell>
          <cell r="C2849" t="str">
            <v>PuraVida</v>
          </cell>
          <cell r="D2849" t="str">
            <v>Toilet brush holder wall-mounted</v>
          </cell>
          <cell r="E2849" t="str">
            <v>chrome</v>
          </cell>
          <cell r="F2849">
            <v>151.79999999999998</v>
          </cell>
          <cell r="G2849" t="str">
            <v>8.24</v>
          </cell>
          <cell r="H2849" t="str">
            <v/>
          </cell>
          <cell r="I2849" t="str">
            <v/>
          </cell>
        </row>
        <row r="2850">
          <cell r="A2850">
            <v>41506000</v>
          </cell>
          <cell r="B2850" t="str">
            <v>HG</v>
          </cell>
          <cell r="C2850" t="str">
            <v>PuraVida</v>
          </cell>
          <cell r="D2850" t="str">
            <v>Towel holder</v>
          </cell>
          <cell r="E2850" t="str">
            <v>chrome</v>
          </cell>
          <cell r="F2850">
            <v>127</v>
          </cell>
          <cell r="G2850" t="str">
            <v>8.23</v>
          </cell>
          <cell r="H2850" t="str">
            <v/>
          </cell>
          <cell r="I2850" t="str">
            <v/>
          </cell>
        </row>
        <row r="2851">
          <cell r="A2851">
            <v>41508000</v>
          </cell>
          <cell r="B2851" t="str">
            <v>HG</v>
          </cell>
          <cell r="C2851" t="str">
            <v>PuraVida</v>
          </cell>
          <cell r="D2851" t="str">
            <v>Roll holder with cover</v>
          </cell>
          <cell r="E2851" t="str">
            <v>chrome</v>
          </cell>
          <cell r="F2851">
            <v>118.89999999999999</v>
          </cell>
          <cell r="G2851" t="str">
            <v>8.24</v>
          </cell>
          <cell r="H2851" t="str">
            <v/>
          </cell>
          <cell r="I2851" t="str">
            <v/>
          </cell>
        </row>
        <row r="2852">
          <cell r="A2852">
            <v>41512000</v>
          </cell>
          <cell r="B2852" t="str">
            <v>HG</v>
          </cell>
          <cell r="C2852" t="str">
            <v>PuraVida</v>
          </cell>
          <cell r="D2852" t="str">
            <v>Double towel holder</v>
          </cell>
          <cell r="E2852" t="str">
            <v>chrome</v>
          </cell>
          <cell r="F2852">
            <v>110.6</v>
          </cell>
          <cell r="G2852" t="str">
            <v>8.23</v>
          </cell>
          <cell r="H2852" t="str">
            <v/>
          </cell>
          <cell r="I2852" t="str">
            <v/>
          </cell>
        </row>
        <row r="2853">
          <cell r="A2853">
            <v>41513000</v>
          </cell>
          <cell r="B2853" t="str">
            <v>HG</v>
          </cell>
          <cell r="C2853" t="str">
            <v>PuraVida</v>
          </cell>
          <cell r="D2853" t="str">
            <v>Grab bar</v>
          </cell>
          <cell r="E2853" t="str">
            <v>chrome</v>
          </cell>
          <cell r="F2853">
            <v>110.6</v>
          </cell>
          <cell r="G2853" t="str">
            <v>8.23</v>
          </cell>
          <cell r="H2853" t="str">
            <v/>
          </cell>
          <cell r="I2853" t="str">
            <v/>
          </cell>
        </row>
        <row r="2854">
          <cell r="A2854">
            <v>41518000</v>
          </cell>
          <cell r="B2854" t="str">
            <v>HG</v>
          </cell>
          <cell r="C2854" t="str">
            <v>PuraVida</v>
          </cell>
          <cell r="D2854" t="str">
            <v>Spare roll holder</v>
          </cell>
          <cell r="E2854" t="str">
            <v>chrome</v>
          </cell>
          <cell r="F2854">
            <v>92.6</v>
          </cell>
          <cell r="G2854" t="str">
            <v>8.24</v>
          </cell>
          <cell r="H2854" t="str">
            <v/>
          </cell>
          <cell r="I2854" t="str">
            <v/>
          </cell>
        </row>
        <row r="2855">
          <cell r="A2855">
            <v>41519000</v>
          </cell>
          <cell r="B2855" t="str">
            <v>AX</v>
          </cell>
          <cell r="C2855" t="str">
            <v>Axor Uno</v>
          </cell>
          <cell r="D2855" t="str">
            <v>Lotion dispenser</v>
          </cell>
          <cell r="E2855" t="str">
            <v>chrome</v>
          </cell>
          <cell r="F2855">
            <v>168.2</v>
          </cell>
          <cell r="G2855" t="str">
            <v/>
          </cell>
          <cell r="H2855" t="str">
            <v>12.32</v>
          </cell>
          <cell r="I2855" t="str">
            <v/>
          </cell>
        </row>
        <row r="2856">
          <cell r="A2856" t="str">
            <v>41519XXX</v>
          </cell>
          <cell r="B2856" t="str">
            <v>AX</v>
          </cell>
          <cell r="C2856" t="str">
            <v>Axor Uno</v>
          </cell>
          <cell r="D2856" t="str">
            <v>Lotion dispenser</v>
          </cell>
          <cell r="E2856" t="str">
            <v>Special Finishes</v>
          </cell>
          <cell r="F2856">
            <v>252.3</v>
          </cell>
          <cell r="G2856" t="str">
            <v/>
          </cell>
          <cell r="H2856">
            <v>12.32</v>
          </cell>
          <cell r="I2856" t="str">
            <v>Not available in polished bronze &amp; brushed bronze</v>
          </cell>
        </row>
        <row r="2857">
          <cell r="A2857">
            <v>41520000</v>
          </cell>
          <cell r="B2857" t="str">
            <v>AX</v>
          </cell>
          <cell r="C2857" t="str">
            <v>Axor Uno</v>
          </cell>
          <cell r="D2857" t="str">
            <v>Towel holder</v>
          </cell>
          <cell r="E2857" t="str">
            <v>chrome</v>
          </cell>
          <cell r="F2857">
            <v>128.6</v>
          </cell>
          <cell r="G2857" t="str">
            <v/>
          </cell>
          <cell r="H2857" t="str">
            <v>12.33</v>
          </cell>
          <cell r="I2857" t="str">
            <v/>
          </cell>
        </row>
        <row r="2858">
          <cell r="A2858" t="str">
            <v>41520XXX</v>
          </cell>
          <cell r="B2858" t="str">
            <v>AX</v>
          </cell>
          <cell r="C2858" t="str">
            <v>Axor Uno</v>
          </cell>
          <cell r="D2858" t="str">
            <v>Towel holder</v>
          </cell>
          <cell r="E2858" t="str">
            <v>Special Finishes</v>
          </cell>
          <cell r="F2858">
            <v>192.9</v>
          </cell>
          <cell r="G2858" t="str">
            <v/>
          </cell>
          <cell r="H2858">
            <v>12.33</v>
          </cell>
          <cell r="I2858" t="str">
            <v>Not available in polished bronze &amp; brushed bronze</v>
          </cell>
        </row>
        <row r="2859">
          <cell r="A2859">
            <v>41521000</v>
          </cell>
          <cell r="B2859" t="str">
            <v>AX</v>
          </cell>
          <cell r="C2859" t="str">
            <v>Axor Uno</v>
          </cell>
          <cell r="D2859" t="str">
            <v>Towel ring</v>
          </cell>
          <cell r="E2859" t="str">
            <v>chrome</v>
          </cell>
          <cell r="F2859">
            <v>124</v>
          </cell>
          <cell r="G2859" t="str">
            <v/>
          </cell>
          <cell r="H2859" t="str">
            <v>12.33</v>
          </cell>
          <cell r="I2859" t="str">
            <v/>
          </cell>
        </row>
        <row r="2860">
          <cell r="A2860" t="str">
            <v>41521XXX</v>
          </cell>
          <cell r="B2860" t="str">
            <v>AX</v>
          </cell>
          <cell r="C2860" t="str">
            <v>Axor Uno</v>
          </cell>
          <cell r="D2860" t="str">
            <v>Towel ring</v>
          </cell>
          <cell r="E2860" t="str">
            <v>Special Finishes</v>
          </cell>
          <cell r="F2860">
            <v>186</v>
          </cell>
          <cell r="G2860" t="str">
            <v/>
          </cell>
          <cell r="H2860">
            <v>12.33</v>
          </cell>
          <cell r="I2860" t="str">
            <v>Not available in polished bronze &amp; brushed bronze</v>
          </cell>
        </row>
        <row r="2861">
          <cell r="A2861">
            <v>41528000</v>
          </cell>
          <cell r="B2861" t="str">
            <v>AX</v>
          </cell>
          <cell r="C2861" t="str">
            <v>Axor Uno</v>
          </cell>
          <cell r="D2861" t="str">
            <v>Roll holder</v>
          </cell>
          <cell r="E2861" t="str">
            <v>chrome</v>
          </cell>
          <cell r="F2861">
            <v>75.899999999999991</v>
          </cell>
          <cell r="G2861" t="str">
            <v/>
          </cell>
          <cell r="H2861" t="str">
            <v>12.23</v>
          </cell>
          <cell r="I2861" t="str">
            <v/>
          </cell>
        </row>
        <row r="2862">
          <cell r="A2862" t="str">
            <v>41528XXX</v>
          </cell>
          <cell r="B2862" t="str">
            <v>AX</v>
          </cell>
          <cell r="C2862" t="str">
            <v>Axor Uno</v>
          </cell>
          <cell r="D2862" t="str">
            <v>Roll holder</v>
          </cell>
          <cell r="E2862" t="str">
            <v>Special Finishes</v>
          </cell>
          <cell r="F2862">
            <v>113.89999999999999</v>
          </cell>
          <cell r="G2862" t="str">
            <v/>
          </cell>
          <cell r="H2862">
            <v>12.23</v>
          </cell>
          <cell r="I2862" t="str">
            <v>Not available in polished bronze &amp; brushed bronze</v>
          </cell>
        </row>
        <row r="2863">
          <cell r="A2863">
            <v>41530000</v>
          </cell>
          <cell r="B2863" t="str">
            <v>AX</v>
          </cell>
          <cell r="C2863" t="str">
            <v>Axor Uno</v>
          </cell>
          <cell r="D2863" t="str">
            <v>Grab bar</v>
          </cell>
          <cell r="E2863" t="str">
            <v>chrome</v>
          </cell>
          <cell r="F2863">
            <v>141.9</v>
          </cell>
          <cell r="G2863" t="str">
            <v/>
          </cell>
          <cell r="H2863" t="str">
            <v>12.33</v>
          </cell>
          <cell r="I2863" t="str">
            <v/>
          </cell>
        </row>
        <row r="2864">
          <cell r="A2864" t="str">
            <v>41530XXX</v>
          </cell>
          <cell r="B2864" t="str">
            <v>AX</v>
          </cell>
          <cell r="C2864" t="str">
            <v>Axor Uno</v>
          </cell>
          <cell r="D2864" t="str">
            <v>Grab bar</v>
          </cell>
          <cell r="E2864" t="str">
            <v>Special Finishes</v>
          </cell>
          <cell r="F2864">
            <v>212.9</v>
          </cell>
          <cell r="G2864" t="str">
            <v/>
          </cell>
          <cell r="H2864">
            <v>12.33</v>
          </cell>
          <cell r="I2864" t="str">
            <v>Not available in polished bronze &amp; brushed bronze</v>
          </cell>
        </row>
        <row r="2865">
          <cell r="A2865">
            <v>41533000</v>
          </cell>
          <cell r="B2865" t="str">
            <v>AX</v>
          </cell>
          <cell r="C2865" t="str">
            <v>Axor Uno</v>
          </cell>
          <cell r="D2865" t="str">
            <v>Soap dish</v>
          </cell>
          <cell r="E2865" t="str">
            <v>chrome</v>
          </cell>
          <cell r="F2865">
            <v>124</v>
          </cell>
          <cell r="G2865" t="str">
            <v/>
          </cell>
          <cell r="H2865" t="str">
            <v>12.32</v>
          </cell>
          <cell r="I2865" t="str">
            <v/>
          </cell>
        </row>
        <row r="2866">
          <cell r="A2866" t="str">
            <v>41533XXX</v>
          </cell>
          <cell r="B2866" t="str">
            <v>AX</v>
          </cell>
          <cell r="C2866" t="str">
            <v>Axor Uno</v>
          </cell>
          <cell r="D2866" t="str">
            <v>Soap dish</v>
          </cell>
          <cell r="E2866" t="str">
            <v>Special Finishes</v>
          </cell>
          <cell r="F2866">
            <v>186</v>
          </cell>
          <cell r="G2866" t="str">
            <v/>
          </cell>
          <cell r="H2866">
            <v>12.32</v>
          </cell>
          <cell r="I2866" t="str">
            <v>Not available in polished bronze &amp; brushed bronze</v>
          </cell>
        </row>
        <row r="2867">
          <cell r="A2867">
            <v>41534000</v>
          </cell>
          <cell r="B2867" t="str">
            <v>AX</v>
          </cell>
          <cell r="C2867" t="str">
            <v>Axor Uno</v>
          </cell>
          <cell r="D2867" t="str">
            <v>Toothbrush tumbler</v>
          </cell>
          <cell r="E2867" t="str">
            <v>chrome</v>
          </cell>
          <cell r="F2867">
            <v>124</v>
          </cell>
          <cell r="G2867" t="str">
            <v/>
          </cell>
          <cell r="H2867" t="str">
            <v>12.32</v>
          </cell>
          <cell r="I2867" t="str">
            <v/>
          </cell>
        </row>
        <row r="2868">
          <cell r="A2868" t="str">
            <v>41534XXX</v>
          </cell>
          <cell r="B2868" t="str">
            <v>AX</v>
          </cell>
          <cell r="C2868" t="str">
            <v>Axor Uno</v>
          </cell>
          <cell r="D2868" t="str">
            <v>Toothbrush tumbler</v>
          </cell>
          <cell r="E2868" t="str">
            <v>Special Finishes</v>
          </cell>
          <cell r="F2868">
            <v>186</v>
          </cell>
          <cell r="G2868" t="str">
            <v/>
          </cell>
          <cell r="H2868">
            <v>12.32</v>
          </cell>
          <cell r="I2868" t="str">
            <v>Not available in polished bronze &amp; brushed bronze</v>
          </cell>
        </row>
        <row r="2869">
          <cell r="A2869">
            <v>41535000</v>
          </cell>
          <cell r="B2869" t="str">
            <v>AX</v>
          </cell>
          <cell r="C2869" t="str">
            <v>Axor Uno</v>
          </cell>
          <cell r="D2869" t="str">
            <v>Toilet brush holder wall-mounted</v>
          </cell>
          <cell r="E2869" t="str">
            <v>chrome</v>
          </cell>
          <cell r="F2869">
            <v>168.2</v>
          </cell>
          <cell r="G2869" t="str">
            <v/>
          </cell>
          <cell r="H2869" t="str">
            <v>12.34</v>
          </cell>
          <cell r="I2869" t="str">
            <v/>
          </cell>
        </row>
        <row r="2870">
          <cell r="A2870" t="str">
            <v>41535XXX</v>
          </cell>
          <cell r="B2870" t="str">
            <v>AX</v>
          </cell>
          <cell r="C2870" t="str">
            <v>Axor Uno</v>
          </cell>
          <cell r="D2870" t="str">
            <v>Toilet brush holder wall-mounted</v>
          </cell>
          <cell r="E2870" t="str">
            <v>Special Finishes</v>
          </cell>
          <cell r="F2870">
            <v>252.3</v>
          </cell>
          <cell r="G2870" t="str">
            <v/>
          </cell>
          <cell r="H2870">
            <v>12.34</v>
          </cell>
          <cell r="I2870" t="str">
            <v>Not available in polished bronze &amp; brushed bronze</v>
          </cell>
        </row>
        <row r="2871">
          <cell r="A2871">
            <v>41536000</v>
          </cell>
          <cell r="B2871" t="str">
            <v>AX</v>
          </cell>
          <cell r="C2871" t="str">
            <v>Axor Uno</v>
          </cell>
          <cell r="D2871" t="str">
            <v>Toilet brush holder free-standing</v>
          </cell>
          <cell r="E2871" t="str">
            <v>chrome</v>
          </cell>
          <cell r="F2871">
            <v>168.2</v>
          </cell>
          <cell r="G2871" t="str">
            <v/>
          </cell>
          <cell r="H2871" t="str">
            <v>12.23</v>
          </cell>
          <cell r="I2871" t="str">
            <v/>
          </cell>
        </row>
        <row r="2872">
          <cell r="A2872" t="str">
            <v>41536XXX</v>
          </cell>
          <cell r="B2872" t="str">
            <v>AX</v>
          </cell>
          <cell r="C2872" t="str">
            <v>Axor Uno</v>
          </cell>
          <cell r="D2872" t="str">
            <v>Toilet brush holder free-standing</v>
          </cell>
          <cell r="E2872" t="str">
            <v>Special Finishes</v>
          </cell>
          <cell r="F2872">
            <v>252.3</v>
          </cell>
          <cell r="G2872" t="str">
            <v/>
          </cell>
          <cell r="H2872">
            <v>12.23</v>
          </cell>
          <cell r="I2872" t="str">
            <v/>
          </cell>
        </row>
        <row r="2873">
          <cell r="A2873">
            <v>41537000</v>
          </cell>
          <cell r="B2873" t="str">
            <v>AX</v>
          </cell>
          <cell r="C2873" t="str">
            <v>Axor Uno</v>
          </cell>
          <cell r="D2873" t="str">
            <v>Single hook</v>
          </cell>
          <cell r="E2873" t="str">
            <v>chrome</v>
          </cell>
          <cell r="F2873">
            <v>22.6</v>
          </cell>
          <cell r="G2873" t="str">
            <v/>
          </cell>
          <cell r="H2873" t="str">
            <v>12.22</v>
          </cell>
          <cell r="I2873" t="str">
            <v/>
          </cell>
        </row>
        <row r="2874">
          <cell r="A2874" t="str">
            <v>41537XXX</v>
          </cell>
          <cell r="B2874" t="str">
            <v>AX</v>
          </cell>
          <cell r="C2874" t="str">
            <v>Axor Uno</v>
          </cell>
          <cell r="D2874" t="str">
            <v>Single hook</v>
          </cell>
          <cell r="E2874" t="str">
            <v>Special Finishes</v>
          </cell>
          <cell r="F2874">
            <v>33.9</v>
          </cell>
          <cell r="G2874" t="str">
            <v/>
          </cell>
          <cell r="H2874">
            <v>12.22</v>
          </cell>
          <cell r="I2874" t="str">
            <v/>
          </cell>
        </row>
        <row r="2875">
          <cell r="A2875">
            <v>41538000</v>
          </cell>
          <cell r="B2875" t="str">
            <v>AX</v>
          </cell>
          <cell r="C2875" t="str">
            <v>Axor Uno</v>
          </cell>
          <cell r="D2875" t="str">
            <v>Roll holder</v>
          </cell>
          <cell r="E2875" t="str">
            <v>chrome</v>
          </cell>
          <cell r="F2875">
            <v>141.9</v>
          </cell>
          <cell r="G2875" t="str">
            <v/>
          </cell>
          <cell r="H2875" t="str">
            <v>12.34</v>
          </cell>
          <cell r="I2875" t="str">
            <v/>
          </cell>
        </row>
        <row r="2876">
          <cell r="A2876" t="str">
            <v>41538XXX</v>
          </cell>
          <cell r="B2876" t="str">
            <v>AX</v>
          </cell>
          <cell r="C2876" t="str">
            <v>Axor Uno</v>
          </cell>
          <cell r="D2876" t="str">
            <v>Roll holder</v>
          </cell>
          <cell r="E2876" t="str">
            <v>Special Finishes</v>
          </cell>
          <cell r="F2876">
            <v>212.9</v>
          </cell>
          <cell r="G2876" t="str">
            <v/>
          </cell>
          <cell r="H2876">
            <v>12.34</v>
          </cell>
          <cell r="I2876" t="str">
            <v>Not available in polished bronze &amp; brushed bronze</v>
          </cell>
        </row>
        <row r="2877">
          <cell r="A2877">
            <v>41550000</v>
          </cell>
          <cell r="B2877" t="str">
            <v>AX</v>
          </cell>
          <cell r="C2877" t="str">
            <v>Axor Uno</v>
          </cell>
          <cell r="D2877" t="str">
            <v>Glass shelf</v>
          </cell>
          <cell r="E2877" t="str">
            <v>chrome</v>
          </cell>
          <cell r="F2877">
            <v>259.20000000000005</v>
          </cell>
          <cell r="G2877" t="str">
            <v/>
          </cell>
          <cell r="H2877" t="str">
            <v>12.21</v>
          </cell>
          <cell r="I2877" t="str">
            <v/>
          </cell>
        </row>
        <row r="2878">
          <cell r="A2878" t="str">
            <v>41550XXX</v>
          </cell>
          <cell r="B2878" t="str">
            <v>AX</v>
          </cell>
          <cell r="C2878" t="str">
            <v>Axor Uno</v>
          </cell>
          <cell r="D2878" t="str">
            <v>Glass shelf</v>
          </cell>
          <cell r="E2878" t="str">
            <v>Special Finishes</v>
          </cell>
          <cell r="F2878">
            <v>388.8</v>
          </cell>
          <cell r="G2878" t="str">
            <v/>
          </cell>
          <cell r="H2878">
            <v>12.21</v>
          </cell>
          <cell r="I2878" t="str">
            <v/>
          </cell>
        </row>
        <row r="2879">
          <cell r="A2879">
            <v>41556000</v>
          </cell>
          <cell r="B2879" t="str">
            <v>AX</v>
          </cell>
          <cell r="C2879" t="str">
            <v>Axor Uno</v>
          </cell>
          <cell r="D2879" t="str">
            <v>Single wall lamp</v>
          </cell>
          <cell r="E2879" t="str">
            <v>chrome</v>
          </cell>
          <cell r="F2879">
            <v>291.5</v>
          </cell>
          <cell r="G2879" t="str">
            <v/>
          </cell>
          <cell r="H2879" t="str">
            <v>12.21</v>
          </cell>
          <cell r="I2879" t="str">
            <v/>
          </cell>
        </row>
        <row r="2880">
          <cell r="A2880" t="str">
            <v>41556XXX</v>
          </cell>
          <cell r="B2880" t="str">
            <v>AX</v>
          </cell>
          <cell r="C2880" t="str">
            <v>Axor Uno</v>
          </cell>
          <cell r="D2880" t="str">
            <v>Single wall lamp</v>
          </cell>
          <cell r="E2880" t="str">
            <v>Special Finishes</v>
          </cell>
          <cell r="F2880">
            <v>437.3</v>
          </cell>
          <cell r="G2880" t="str">
            <v/>
          </cell>
          <cell r="H2880">
            <v>12.21</v>
          </cell>
          <cell r="I2880" t="str">
            <v>Not available in polished bronze &amp; brushed bronze</v>
          </cell>
        </row>
        <row r="2881">
          <cell r="A2881">
            <v>41560000</v>
          </cell>
          <cell r="B2881" t="str">
            <v>AX</v>
          </cell>
          <cell r="C2881" t="str">
            <v>Axor Uno</v>
          </cell>
          <cell r="D2881" t="str">
            <v>Bath towel holder 600 mm</v>
          </cell>
          <cell r="E2881" t="str">
            <v>chrome</v>
          </cell>
          <cell r="F2881">
            <v>159.5</v>
          </cell>
          <cell r="G2881" t="str">
            <v/>
          </cell>
          <cell r="H2881" t="str">
            <v>12.33</v>
          </cell>
          <cell r="I2881" t="str">
            <v/>
          </cell>
        </row>
        <row r="2882">
          <cell r="A2882" t="str">
            <v>41560XXX</v>
          </cell>
          <cell r="B2882" t="str">
            <v>AX</v>
          </cell>
          <cell r="C2882" t="str">
            <v>Axor Uno</v>
          </cell>
          <cell r="D2882" t="str">
            <v>Bath towel holder 600 mm</v>
          </cell>
          <cell r="E2882" t="str">
            <v>Special Finishes</v>
          </cell>
          <cell r="F2882">
            <v>239.29999999999998</v>
          </cell>
          <cell r="G2882" t="str">
            <v/>
          </cell>
          <cell r="H2882">
            <v>12.33</v>
          </cell>
          <cell r="I2882" t="str">
            <v>Not available in polished bronze &amp; brushed bronze</v>
          </cell>
        </row>
        <row r="2883">
          <cell r="A2883">
            <v>41566000</v>
          </cell>
          <cell r="B2883" t="str">
            <v>AX</v>
          </cell>
          <cell r="C2883" t="str">
            <v>Axor Uno</v>
          </cell>
          <cell r="D2883" t="str">
            <v>Double wall lamp</v>
          </cell>
          <cell r="E2883" t="str">
            <v>chrome</v>
          </cell>
          <cell r="F2883">
            <v>344.20000000000005</v>
          </cell>
          <cell r="G2883" t="str">
            <v/>
          </cell>
          <cell r="H2883" t="str">
            <v>12.21</v>
          </cell>
          <cell r="I2883" t="str">
            <v/>
          </cell>
        </row>
        <row r="2884">
          <cell r="A2884" t="str">
            <v>41566XXX</v>
          </cell>
          <cell r="B2884" t="str">
            <v>AX</v>
          </cell>
          <cell r="C2884" t="str">
            <v>Axor Uno</v>
          </cell>
          <cell r="D2884" t="str">
            <v>Double wall lamp</v>
          </cell>
          <cell r="E2884" t="str">
            <v>Special Finishes</v>
          </cell>
          <cell r="F2884">
            <v>516.29999999999995</v>
          </cell>
          <cell r="G2884" t="str">
            <v/>
          </cell>
          <cell r="H2884">
            <v>12.21</v>
          </cell>
          <cell r="I2884" t="str">
            <v>Not available in polished bronze &amp; brushed bronze</v>
          </cell>
        </row>
        <row r="2885">
          <cell r="A2885">
            <v>41580000</v>
          </cell>
          <cell r="B2885" t="str">
            <v>AX</v>
          </cell>
          <cell r="C2885" t="str">
            <v>Axor Uno</v>
          </cell>
          <cell r="D2885" t="str">
            <v>Bath towel holder 800 mm</v>
          </cell>
          <cell r="E2885" t="str">
            <v>chrome</v>
          </cell>
          <cell r="F2885">
            <v>194.6</v>
          </cell>
          <cell r="G2885" t="str">
            <v/>
          </cell>
          <cell r="H2885" t="str">
            <v>12.33</v>
          </cell>
          <cell r="I2885" t="str">
            <v/>
          </cell>
        </row>
        <row r="2886">
          <cell r="A2886" t="str">
            <v>41580XXX</v>
          </cell>
          <cell r="B2886" t="str">
            <v>AX</v>
          </cell>
          <cell r="C2886" t="str">
            <v>Axor Uno</v>
          </cell>
          <cell r="D2886" t="str">
            <v>Bath towel holder 800 mm</v>
          </cell>
          <cell r="E2886" t="str">
            <v>Special Finishes</v>
          </cell>
          <cell r="F2886">
            <v>291.89999999999998</v>
          </cell>
          <cell r="G2886" t="str">
            <v/>
          </cell>
          <cell r="H2886">
            <v>12.33</v>
          </cell>
          <cell r="I2886" t="str">
            <v>Not available in polished bronze &amp; brushed bronze</v>
          </cell>
        </row>
        <row r="2887">
          <cell r="A2887">
            <v>41611000</v>
          </cell>
          <cell r="B2887" t="str">
            <v>HG</v>
          </cell>
          <cell r="C2887" t="str">
            <v/>
          </cell>
          <cell r="D2887" t="str">
            <v>Single hook</v>
          </cell>
          <cell r="E2887" t="str">
            <v>chrome</v>
          </cell>
          <cell r="F2887">
            <v>20.200000000000003</v>
          </cell>
          <cell r="G2887" t="str">
            <v>15.4</v>
          </cell>
          <cell r="H2887" t="str">
            <v/>
          </cell>
          <cell r="I2887" t="str">
            <v/>
          </cell>
        </row>
        <row r="2888">
          <cell r="A2888">
            <v>41612000</v>
          </cell>
          <cell r="B2888" t="str">
            <v>HG</v>
          </cell>
          <cell r="C2888" t="str">
            <v/>
          </cell>
          <cell r="D2888" t="str">
            <v>Double towel holder</v>
          </cell>
          <cell r="E2888" t="str">
            <v>chrome</v>
          </cell>
          <cell r="F2888">
            <v>93</v>
          </cell>
          <cell r="G2888" t="str">
            <v>15.4</v>
          </cell>
          <cell r="H2888" t="str">
            <v/>
          </cell>
          <cell r="I2888" t="str">
            <v/>
          </cell>
        </row>
        <row r="2889">
          <cell r="A2889">
            <v>41613000</v>
          </cell>
          <cell r="B2889" t="str">
            <v>HG</v>
          </cell>
          <cell r="C2889" t="str">
            <v/>
          </cell>
          <cell r="D2889" t="str">
            <v>Grab bar</v>
          </cell>
          <cell r="E2889" t="str">
            <v>chrome</v>
          </cell>
          <cell r="F2889">
            <v>93</v>
          </cell>
          <cell r="G2889" t="str">
            <v>15.4</v>
          </cell>
          <cell r="H2889" t="str">
            <v/>
          </cell>
          <cell r="I2889" t="str">
            <v/>
          </cell>
        </row>
        <row r="2890">
          <cell r="A2890">
            <v>41614000</v>
          </cell>
          <cell r="B2890" t="str">
            <v>HG</v>
          </cell>
          <cell r="C2890" t="str">
            <v/>
          </cell>
          <cell r="D2890" t="str">
            <v>Lotion dispenser</v>
          </cell>
          <cell r="E2890" t="str">
            <v>chrome</v>
          </cell>
          <cell r="F2890">
            <v>132.6</v>
          </cell>
          <cell r="G2890" t="str">
            <v>15.4</v>
          </cell>
          <cell r="H2890" t="str">
            <v/>
          </cell>
          <cell r="I2890" t="str">
            <v/>
          </cell>
        </row>
        <row r="2891">
          <cell r="A2891">
            <v>41615000</v>
          </cell>
          <cell r="B2891" t="str">
            <v>HG</v>
          </cell>
          <cell r="C2891" t="str">
            <v/>
          </cell>
          <cell r="D2891" t="str">
            <v>Soap dish</v>
          </cell>
          <cell r="E2891" t="str">
            <v>chrome</v>
          </cell>
          <cell r="F2891">
            <v>86.399999999999991</v>
          </cell>
          <cell r="G2891" t="str">
            <v>15.4</v>
          </cell>
          <cell r="H2891" t="str">
            <v/>
          </cell>
          <cell r="I2891" t="str">
            <v/>
          </cell>
        </row>
        <row r="2892">
          <cell r="A2892">
            <v>41616000</v>
          </cell>
          <cell r="B2892" t="str">
            <v>HG</v>
          </cell>
          <cell r="C2892" t="str">
            <v/>
          </cell>
          <cell r="D2892" t="str">
            <v>Bath towel holder</v>
          </cell>
          <cell r="E2892" t="str">
            <v>chrome</v>
          </cell>
          <cell r="F2892">
            <v>106.19999999999999</v>
          </cell>
          <cell r="G2892" t="str">
            <v>15.5</v>
          </cell>
          <cell r="H2892" t="str">
            <v/>
          </cell>
          <cell r="I2892" t="str">
            <v/>
          </cell>
        </row>
        <row r="2893">
          <cell r="A2893">
            <v>41617000</v>
          </cell>
          <cell r="B2893" t="str">
            <v>HG</v>
          </cell>
          <cell r="C2893" t="str">
            <v/>
          </cell>
          <cell r="D2893" t="str">
            <v>Spare roll holder</v>
          </cell>
          <cell r="E2893" t="str">
            <v>chrome</v>
          </cell>
          <cell r="F2893">
            <v>66.699999999999989</v>
          </cell>
          <cell r="G2893" t="str">
            <v>15.5</v>
          </cell>
          <cell r="H2893" t="str">
            <v/>
          </cell>
          <cell r="I2893" t="str">
            <v/>
          </cell>
        </row>
        <row r="2894">
          <cell r="A2894">
            <v>41618000</v>
          </cell>
          <cell r="B2894" t="str">
            <v>HG</v>
          </cell>
          <cell r="C2894" t="str">
            <v/>
          </cell>
          <cell r="D2894" t="str">
            <v>Toothbrush tumbler</v>
          </cell>
          <cell r="E2894" t="str">
            <v>chrome</v>
          </cell>
          <cell r="F2894">
            <v>86.399999999999991</v>
          </cell>
          <cell r="G2894" t="str">
            <v>15.4</v>
          </cell>
          <cell r="H2894" t="str">
            <v/>
          </cell>
          <cell r="I2894" t="str">
            <v/>
          </cell>
        </row>
        <row r="2895">
          <cell r="A2895">
            <v>41623000</v>
          </cell>
          <cell r="B2895" t="str">
            <v>HG</v>
          </cell>
          <cell r="C2895" t="str">
            <v/>
          </cell>
          <cell r="D2895" t="str">
            <v>Roll holder with cover</v>
          </cell>
          <cell r="E2895" t="str">
            <v>chrome</v>
          </cell>
          <cell r="F2895">
            <v>86.399999999999991</v>
          </cell>
          <cell r="G2895" t="str">
            <v>15.5</v>
          </cell>
          <cell r="H2895" t="str">
            <v/>
          </cell>
          <cell r="I2895" t="str">
            <v/>
          </cell>
        </row>
        <row r="2896">
          <cell r="A2896">
            <v>41626000</v>
          </cell>
          <cell r="B2896" t="str">
            <v>HG</v>
          </cell>
          <cell r="C2896" t="str">
            <v/>
          </cell>
          <cell r="D2896" t="str">
            <v>Roll holder without cover</v>
          </cell>
          <cell r="E2896" t="str">
            <v>chrome</v>
          </cell>
          <cell r="F2896">
            <v>73.099999999999994</v>
          </cell>
          <cell r="G2896" t="str">
            <v>15.5</v>
          </cell>
          <cell r="H2896" t="str">
            <v/>
          </cell>
          <cell r="I2896" t="str">
            <v/>
          </cell>
        </row>
        <row r="2897">
          <cell r="A2897">
            <v>41632000</v>
          </cell>
          <cell r="B2897" t="str">
            <v>HG</v>
          </cell>
          <cell r="C2897" t="str">
            <v/>
          </cell>
          <cell r="D2897" t="str">
            <v>Toilet brush holder wall-mounted</v>
          </cell>
          <cell r="E2897" t="str">
            <v>chrome</v>
          </cell>
          <cell r="F2897">
            <v>152.4</v>
          </cell>
          <cell r="G2897" t="str">
            <v>15.5</v>
          </cell>
          <cell r="H2897" t="str">
            <v/>
          </cell>
          <cell r="I2897" t="str">
            <v/>
          </cell>
        </row>
        <row r="2898">
          <cell r="A2898">
            <v>41719000</v>
          </cell>
          <cell r="B2898" t="str">
            <v>AX</v>
          </cell>
          <cell r="C2898" t="str">
            <v>Axor Citterio</v>
          </cell>
          <cell r="D2898" t="str">
            <v>Lotion dispenser</v>
          </cell>
          <cell r="E2898" t="str">
            <v>chrome</v>
          </cell>
          <cell r="F2898">
            <v>177.4</v>
          </cell>
          <cell r="G2898" t="str">
            <v/>
          </cell>
          <cell r="H2898" t="str">
            <v>12.21</v>
          </cell>
          <cell r="I2898" t="str">
            <v/>
          </cell>
        </row>
        <row r="2899">
          <cell r="A2899" t="str">
            <v>41719XXX</v>
          </cell>
          <cell r="B2899" t="str">
            <v>AX</v>
          </cell>
          <cell r="C2899" t="str">
            <v>Axor Citterio</v>
          </cell>
          <cell r="D2899" t="str">
            <v>Lotion dispenser</v>
          </cell>
          <cell r="E2899" t="str">
            <v>Special Finishes</v>
          </cell>
          <cell r="F2899">
            <v>266.10000000000002</v>
          </cell>
          <cell r="G2899" t="str">
            <v/>
          </cell>
          <cell r="H2899">
            <v>12.21</v>
          </cell>
          <cell r="I2899" t="str">
            <v/>
          </cell>
        </row>
        <row r="2900">
          <cell r="A2900">
            <v>41721000</v>
          </cell>
          <cell r="B2900" t="str">
            <v>AX</v>
          </cell>
          <cell r="C2900" t="str">
            <v>Axor Citterio</v>
          </cell>
          <cell r="D2900" t="str">
            <v>Towel ring</v>
          </cell>
          <cell r="E2900" t="str">
            <v>chrome</v>
          </cell>
          <cell r="F2900">
            <v>130.19999999999999</v>
          </cell>
          <cell r="G2900" t="str">
            <v/>
          </cell>
          <cell r="H2900" t="str">
            <v>12.22</v>
          </cell>
          <cell r="I2900" t="str">
            <v/>
          </cell>
        </row>
        <row r="2901">
          <cell r="A2901" t="str">
            <v>41721XXX</v>
          </cell>
          <cell r="B2901" t="str">
            <v>AX</v>
          </cell>
          <cell r="C2901" t="str">
            <v>Axor Citterio</v>
          </cell>
          <cell r="D2901" t="str">
            <v>Towel ring</v>
          </cell>
          <cell r="E2901" t="str">
            <v>Special Finishes</v>
          </cell>
          <cell r="F2901">
            <v>195.3</v>
          </cell>
          <cell r="G2901" t="str">
            <v/>
          </cell>
          <cell r="H2901">
            <v>12.22</v>
          </cell>
          <cell r="I2901" t="str">
            <v/>
          </cell>
        </row>
        <row r="2902">
          <cell r="A2902">
            <v>41730000</v>
          </cell>
          <cell r="B2902" t="str">
            <v>AX</v>
          </cell>
          <cell r="C2902" t="str">
            <v>Axor Citterio</v>
          </cell>
          <cell r="D2902" t="str">
            <v>Grab bar</v>
          </cell>
          <cell r="E2902" t="str">
            <v>chrome</v>
          </cell>
          <cell r="F2902">
            <v>152.9</v>
          </cell>
          <cell r="G2902" t="str">
            <v/>
          </cell>
          <cell r="H2902" t="str">
            <v>12.22</v>
          </cell>
          <cell r="I2902" t="str">
            <v/>
          </cell>
        </row>
        <row r="2903">
          <cell r="A2903" t="str">
            <v>41730XXX</v>
          </cell>
          <cell r="B2903" t="str">
            <v>AX</v>
          </cell>
          <cell r="C2903" t="str">
            <v>Axor Citterio</v>
          </cell>
          <cell r="D2903" t="str">
            <v>Grab bar</v>
          </cell>
          <cell r="E2903" t="str">
            <v>Special Finishes</v>
          </cell>
          <cell r="F2903">
            <v>229.4</v>
          </cell>
          <cell r="G2903" t="str">
            <v/>
          </cell>
          <cell r="H2903">
            <v>12.22</v>
          </cell>
          <cell r="I2903" t="str">
            <v/>
          </cell>
        </row>
        <row r="2904">
          <cell r="A2904">
            <v>41733000</v>
          </cell>
          <cell r="B2904" t="str">
            <v>AX</v>
          </cell>
          <cell r="C2904" t="str">
            <v>Axor Citterio</v>
          </cell>
          <cell r="D2904" t="str">
            <v>Soap dish</v>
          </cell>
          <cell r="E2904" t="str">
            <v>chrome</v>
          </cell>
          <cell r="F2904">
            <v>130.19999999999999</v>
          </cell>
          <cell r="G2904" t="str">
            <v/>
          </cell>
          <cell r="H2904" t="str">
            <v>12.21</v>
          </cell>
          <cell r="I2904" t="str">
            <v/>
          </cell>
        </row>
        <row r="2905">
          <cell r="A2905" t="str">
            <v>41733XXX</v>
          </cell>
          <cell r="B2905" t="str">
            <v>AX</v>
          </cell>
          <cell r="C2905" t="str">
            <v>Axor Citterio</v>
          </cell>
          <cell r="D2905" t="str">
            <v>Soap dish</v>
          </cell>
          <cell r="E2905" t="str">
            <v>Special Finishes</v>
          </cell>
          <cell r="F2905">
            <v>195.3</v>
          </cell>
          <cell r="G2905" t="str">
            <v/>
          </cell>
          <cell r="H2905">
            <v>12.21</v>
          </cell>
          <cell r="I2905" t="str">
            <v/>
          </cell>
        </row>
        <row r="2906">
          <cell r="A2906">
            <v>41734000</v>
          </cell>
          <cell r="B2906" t="str">
            <v>AX</v>
          </cell>
          <cell r="C2906" t="str">
            <v>Axor Citterio</v>
          </cell>
          <cell r="D2906" t="str">
            <v>Toothbrush tumbler</v>
          </cell>
          <cell r="E2906" t="str">
            <v>chrome</v>
          </cell>
          <cell r="F2906">
            <v>130.19999999999999</v>
          </cell>
          <cell r="G2906" t="str">
            <v/>
          </cell>
          <cell r="H2906" t="str">
            <v>12.21</v>
          </cell>
          <cell r="I2906" t="str">
            <v/>
          </cell>
        </row>
        <row r="2907">
          <cell r="A2907" t="str">
            <v>41734XXX</v>
          </cell>
          <cell r="B2907" t="str">
            <v>AX</v>
          </cell>
          <cell r="C2907" t="str">
            <v>Axor Citterio</v>
          </cell>
          <cell r="D2907" t="str">
            <v>Toothbrush tumbler</v>
          </cell>
          <cell r="E2907" t="str">
            <v>Special Finishes</v>
          </cell>
          <cell r="F2907">
            <v>195.3</v>
          </cell>
          <cell r="G2907" t="str">
            <v/>
          </cell>
          <cell r="H2907">
            <v>12.21</v>
          </cell>
          <cell r="I2907" t="str">
            <v/>
          </cell>
        </row>
        <row r="2908">
          <cell r="A2908">
            <v>41735000</v>
          </cell>
          <cell r="B2908" t="str">
            <v>AX</v>
          </cell>
          <cell r="C2908" t="str">
            <v>Axor Citterio</v>
          </cell>
          <cell r="D2908" t="str">
            <v>Toilet brush holder wall-mounted</v>
          </cell>
          <cell r="E2908" t="str">
            <v>chrome</v>
          </cell>
          <cell r="F2908">
            <v>177.4</v>
          </cell>
          <cell r="G2908" t="str">
            <v/>
          </cell>
          <cell r="H2908" t="str">
            <v>12.23</v>
          </cell>
          <cell r="I2908" t="str">
            <v/>
          </cell>
        </row>
        <row r="2909">
          <cell r="A2909" t="str">
            <v>41735XXX</v>
          </cell>
          <cell r="B2909" t="str">
            <v>AX</v>
          </cell>
          <cell r="C2909" t="str">
            <v>Axor Citterio</v>
          </cell>
          <cell r="D2909" t="str">
            <v>Toilet brush holder wall-mounted</v>
          </cell>
          <cell r="E2909" t="str">
            <v>Special Finishes</v>
          </cell>
          <cell r="F2909">
            <v>266.10000000000002</v>
          </cell>
          <cell r="G2909" t="str">
            <v/>
          </cell>
          <cell r="H2909">
            <v>12.23</v>
          </cell>
          <cell r="I2909" t="str">
            <v/>
          </cell>
        </row>
        <row r="2910">
          <cell r="A2910">
            <v>41738000</v>
          </cell>
          <cell r="B2910" t="str">
            <v>AX</v>
          </cell>
          <cell r="C2910" t="str">
            <v>Axor Citterio</v>
          </cell>
          <cell r="D2910" t="str">
            <v>Roll holder</v>
          </cell>
          <cell r="E2910" t="str">
            <v>chrome</v>
          </cell>
          <cell r="F2910">
            <v>148.69999999999999</v>
          </cell>
          <cell r="G2910" t="str">
            <v/>
          </cell>
          <cell r="H2910" t="str">
            <v>12.22</v>
          </cell>
          <cell r="I2910" t="str">
            <v/>
          </cell>
        </row>
        <row r="2911">
          <cell r="A2911" t="str">
            <v>41738XXX</v>
          </cell>
          <cell r="B2911" t="str">
            <v>AX</v>
          </cell>
          <cell r="C2911" t="str">
            <v>Axor Citterio</v>
          </cell>
          <cell r="D2911" t="str">
            <v>Roll holder</v>
          </cell>
          <cell r="E2911" t="str">
            <v>Special Finishes</v>
          </cell>
          <cell r="F2911">
            <v>223.1</v>
          </cell>
          <cell r="G2911" t="str">
            <v/>
          </cell>
          <cell r="H2911">
            <v>12.22</v>
          </cell>
          <cell r="I2911" t="str">
            <v/>
          </cell>
        </row>
        <row r="2912">
          <cell r="A2912">
            <v>41760000</v>
          </cell>
          <cell r="B2912" t="str">
            <v>AX</v>
          </cell>
          <cell r="C2912" t="str">
            <v>Axor Citterio</v>
          </cell>
          <cell r="D2912" t="str">
            <v>Bath towel holder 600 mm</v>
          </cell>
          <cell r="E2912" t="str">
            <v>chrome</v>
          </cell>
          <cell r="F2912">
            <v>168.4</v>
          </cell>
          <cell r="G2912" t="str">
            <v/>
          </cell>
          <cell r="H2912" t="str">
            <v>12.22</v>
          </cell>
          <cell r="I2912" t="str">
            <v/>
          </cell>
        </row>
        <row r="2913">
          <cell r="A2913" t="str">
            <v>41760XXX</v>
          </cell>
          <cell r="B2913" t="str">
            <v>AX</v>
          </cell>
          <cell r="C2913" t="str">
            <v>Axor Citterio</v>
          </cell>
          <cell r="D2913" t="str">
            <v>Bath towel holder 600 mm</v>
          </cell>
          <cell r="E2913" t="str">
            <v>Special Finishes</v>
          </cell>
          <cell r="F2913">
            <v>252.6</v>
          </cell>
          <cell r="G2913" t="str">
            <v/>
          </cell>
          <cell r="H2913">
            <v>12.22</v>
          </cell>
          <cell r="I2913" t="str">
            <v/>
          </cell>
        </row>
        <row r="2914">
          <cell r="A2914">
            <v>41780000</v>
          </cell>
          <cell r="B2914" t="str">
            <v>AX</v>
          </cell>
          <cell r="C2914" t="str">
            <v>Axor Citterio</v>
          </cell>
          <cell r="D2914" t="str">
            <v>Bath towel holder 800 mm</v>
          </cell>
          <cell r="E2914" t="str">
            <v>chrome</v>
          </cell>
          <cell r="F2914">
            <v>201.7</v>
          </cell>
          <cell r="G2914" t="str">
            <v/>
          </cell>
          <cell r="H2914" t="str">
            <v>12.22</v>
          </cell>
          <cell r="I2914" t="str">
            <v/>
          </cell>
        </row>
        <row r="2915">
          <cell r="A2915" t="str">
            <v>41780XXX</v>
          </cell>
          <cell r="B2915" t="str">
            <v>AX</v>
          </cell>
          <cell r="C2915" t="str">
            <v>Axor Citterio</v>
          </cell>
          <cell r="D2915" t="str">
            <v>Bath towel holder 800 mm</v>
          </cell>
          <cell r="E2915" t="str">
            <v>Special Finishes</v>
          </cell>
          <cell r="F2915">
            <v>302.60000000000002</v>
          </cell>
          <cell r="G2915" t="str">
            <v/>
          </cell>
          <cell r="H2915">
            <v>12.22</v>
          </cell>
          <cell r="I2915" t="str">
            <v/>
          </cell>
        </row>
        <row r="2916">
          <cell r="A2916">
            <v>42019000</v>
          </cell>
          <cell r="B2916" t="str">
            <v>AX</v>
          </cell>
          <cell r="C2916" t="str">
            <v>Axor Montreux</v>
          </cell>
          <cell r="D2916" t="str">
            <v>Liquid soap dispenser</v>
          </cell>
          <cell r="E2916" t="str">
            <v>chrome</v>
          </cell>
          <cell r="F2916">
            <v>174.9</v>
          </cell>
          <cell r="G2916" t="str">
            <v/>
          </cell>
          <cell r="H2916" t="str">
            <v>12.40</v>
          </cell>
          <cell r="I2916" t="str">
            <v/>
          </cell>
        </row>
        <row r="2917">
          <cell r="A2917" t="str">
            <v>42019XXX</v>
          </cell>
          <cell r="B2917" t="str">
            <v>AX</v>
          </cell>
          <cell r="C2917" t="str">
            <v>Axor Montreux</v>
          </cell>
          <cell r="D2917" t="str">
            <v>Liquid soap dispenser</v>
          </cell>
          <cell r="E2917" t="str">
            <v>Special Finishes</v>
          </cell>
          <cell r="F2917">
            <v>262.40000000000003</v>
          </cell>
          <cell r="G2917" t="str">
            <v/>
          </cell>
          <cell r="H2917">
            <v>12.4</v>
          </cell>
          <cell r="I2917" t="str">
            <v/>
          </cell>
        </row>
        <row r="2918">
          <cell r="A2918">
            <v>42019820</v>
          </cell>
          <cell r="B2918" t="str">
            <v>AX</v>
          </cell>
          <cell r="C2918" t="str">
            <v>Axor Montreux</v>
          </cell>
          <cell r="D2918" t="str">
            <v>Liquid soap dispenser</v>
          </cell>
          <cell r="E2918" t="str">
            <v>Brushed Nickel</v>
          </cell>
          <cell r="F2918">
            <v>262.39999999999998</v>
          </cell>
          <cell r="G2918" t="str">
            <v/>
          </cell>
          <cell r="H2918" t="str">
            <v>12.40</v>
          </cell>
          <cell r="I2918" t="str">
            <v/>
          </cell>
        </row>
        <row r="2919">
          <cell r="A2919">
            <v>42020000</v>
          </cell>
          <cell r="B2919" t="str">
            <v>AX</v>
          </cell>
          <cell r="C2919" t="str">
            <v>Axor Montreux</v>
          </cell>
          <cell r="D2919" t="str">
            <v>Towel holder</v>
          </cell>
          <cell r="E2919" t="str">
            <v>chrome</v>
          </cell>
          <cell r="F2919">
            <v>138.6</v>
          </cell>
          <cell r="G2919" t="str">
            <v/>
          </cell>
          <cell r="H2919" t="str">
            <v>12.41</v>
          </cell>
          <cell r="I2919" t="str">
            <v/>
          </cell>
        </row>
        <row r="2920">
          <cell r="A2920" t="str">
            <v>42020XXX</v>
          </cell>
          <cell r="B2920" t="str">
            <v>AX</v>
          </cell>
          <cell r="C2920" t="str">
            <v>Axor Montreux</v>
          </cell>
          <cell r="D2920" t="str">
            <v>Towel holder</v>
          </cell>
          <cell r="E2920" t="str">
            <v>Special Finishes</v>
          </cell>
          <cell r="F2920">
            <v>207.9</v>
          </cell>
          <cell r="G2920" t="str">
            <v/>
          </cell>
          <cell r="H2920">
            <v>12.41</v>
          </cell>
          <cell r="I2920" t="str">
            <v/>
          </cell>
        </row>
        <row r="2921">
          <cell r="A2921">
            <v>42020820</v>
          </cell>
          <cell r="B2921" t="str">
            <v>AX</v>
          </cell>
          <cell r="C2921" t="str">
            <v>Axor Montreux</v>
          </cell>
          <cell r="D2921" t="str">
            <v>Towel holder</v>
          </cell>
          <cell r="E2921" t="str">
            <v>Brushed Nickel</v>
          </cell>
          <cell r="F2921">
            <v>207.9</v>
          </cell>
          <cell r="G2921" t="str">
            <v/>
          </cell>
          <cell r="H2921" t="str">
            <v>12.41</v>
          </cell>
          <cell r="I2921" t="str">
            <v/>
          </cell>
        </row>
        <row r="2922">
          <cell r="A2922">
            <v>42021000</v>
          </cell>
          <cell r="B2922" t="str">
            <v>AX</v>
          </cell>
          <cell r="C2922" t="str">
            <v>Axor Montreux</v>
          </cell>
          <cell r="D2922" t="str">
            <v>Towel ring</v>
          </cell>
          <cell r="E2922" t="str">
            <v>chrome</v>
          </cell>
          <cell r="F2922">
            <v>138.6</v>
          </cell>
          <cell r="G2922" t="str">
            <v/>
          </cell>
          <cell r="H2922" t="str">
            <v>12.41</v>
          </cell>
          <cell r="I2922" t="str">
            <v/>
          </cell>
        </row>
        <row r="2923">
          <cell r="A2923" t="str">
            <v>42021XXX</v>
          </cell>
          <cell r="B2923" t="str">
            <v>AX</v>
          </cell>
          <cell r="C2923" t="str">
            <v>Axor Montreux</v>
          </cell>
          <cell r="D2923" t="str">
            <v>Towel ring</v>
          </cell>
          <cell r="E2923" t="str">
            <v>Special Finishes</v>
          </cell>
          <cell r="F2923">
            <v>207.9</v>
          </cell>
          <cell r="G2923" t="str">
            <v/>
          </cell>
          <cell r="H2923">
            <v>12.41</v>
          </cell>
          <cell r="I2923" t="str">
            <v/>
          </cell>
        </row>
        <row r="2924">
          <cell r="A2924">
            <v>42021820</v>
          </cell>
          <cell r="B2924" t="str">
            <v>AX</v>
          </cell>
          <cell r="C2924" t="str">
            <v>Axor Montreux</v>
          </cell>
          <cell r="D2924" t="str">
            <v>Towel ring</v>
          </cell>
          <cell r="E2924" t="str">
            <v>Brushed Nickel</v>
          </cell>
          <cell r="F2924">
            <v>207.9</v>
          </cell>
          <cell r="G2924" t="str">
            <v/>
          </cell>
          <cell r="H2924" t="str">
            <v>12.41</v>
          </cell>
          <cell r="I2924" t="str">
            <v/>
          </cell>
        </row>
        <row r="2925">
          <cell r="A2925">
            <v>42028000</v>
          </cell>
          <cell r="B2925" t="str">
            <v>AX</v>
          </cell>
          <cell r="C2925" t="str">
            <v>Axor Montreux</v>
          </cell>
          <cell r="D2925" t="str">
            <v>Roll holder</v>
          </cell>
          <cell r="E2925" t="str">
            <v>chrome</v>
          </cell>
          <cell r="F2925">
            <v>80.399999999999991</v>
          </cell>
          <cell r="G2925" t="str">
            <v/>
          </cell>
          <cell r="H2925" t="str">
            <v>12.42</v>
          </cell>
          <cell r="I2925" t="str">
            <v/>
          </cell>
        </row>
        <row r="2926">
          <cell r="A2926" t="str">
            <v>42028XXX</v>
          </cell>
          <cell r="B2926" t="str">
            <v>AX</v>
          </cell>
          <cell r="C2926" t="str">
            <v>Axor Montreux</v>
          </cell>
          <cell r="D2926" t="str">
            <v>Roll holder</v>
          </cell>
          <cell r="E2926" t="str">
            <v>Special Finishes</v>
          </cell>
          <cell r="F2926">
            <v>120.6</v>
          </cell>
          <cell r="G2926" t="str">
            <v/>
          </cell>
          <cell r="H2926">
            <v>12.42</v>
          </cell>
          <cell r="I2926" t="str">
            <v/>
          </cell>
        </row>
        <row r="2927">
          <cell r="A2927">
            <v>42028820</v>
          </cell>
          <cell r="B2927" t="str">
            <v>AX</v>
          </cell>
          <cell r="C2927" t="str">
            <v>Axor Montreux</v>
          </cell>
          <cell r="D2927" t="str">
            <v>Roll holder</v>
          </cell>
          <cell r="E2927" t="str">
            <v>Brushed Nickel</v>
          </cell>
          <cell r="F2927">
            <v>120.6</v>
          </cell>
          <cell r="G2927" t="str">
            <v/>
          </cell>
          <cell r="H2927" t="str">
            <v>12.42</v>
          </cell>
          <cell r="I2927" t="str">
            <v/>
          </cell>
        </row>
        <row r="2928">
          <cell r="A2928">
            <v>42030000</v>
          </cell>
          <cell r="B2928" t="str">
            <v>AX</v>
          </cell>
          <cell r="C2928" t="str">
            <v>Axor Montreux</v>
          </cell>
          <cell r="D2928" t="str">
            <v>Grab bar</v>
          </cell>
          <cell r="E2928" t="str">
            <v>chrome</v>
          </cell>
          <cell r="F2928">
            <v>174.9</v>
          </cell>
          <cell r="G2928" t="str">
            <v/>
          </cell>
          <cell r="H2928" t="str">
            <v>12.41</v>
          </cell>
          <cell r="I2928" t="str">
            <v/>
          </cell>
        </row>
        <row r="2929">
          <cell r="A2929" t="str">
            <v>42030XXX</v>
          </cell>
          <cell r="B2929" t="str">
            <v>AX</v>
          </cell>
          <cell r="C2929" t="str">
            <v>Axor Montreux</v>
          </cell>
          <cell r="D2929" t="str">
            <v>Grab bar</v>
          </cell>
          <cell r="E2929" t="str">
            <v>Special Finishes</v>
          </cell>
          <cell r="F2929">
            <v>262.40000000000003</v>
          </cell>
          <cell r="G2929" t="str">
            <v/>
          </cell>
          <cell r="H2929">
            <v>12.41</v>
          </cell>
          <cell r="I2929" t="str">
            <v/>
          </cell>
        </row>
        <row r="2930">
          <cell r="A2930">
            <v>42030820</v>
          </cell>
          <cell r="B2930" t="str">
            <v>AX</v>
          </cell>
          <cell r="C2930" t="str">
            <v>Axor Montreux</v>
          </cell>
          <cell r="D2930" t="str">
            <v>Grab bar</v>
          </cell>
          <cell r="E2930" t="str">
            <v>Brushed Nickel</v>
          </cell>
          <cell r="F2930">
            <v>262.39999999999998</v>
          </cell>
          <cell r="G2930" t="str">
            <v/>
          </cell>
          <cell r="H2930" t="str">
            <v>12.41</v>
          </cell>
          <cell r="I2930" t="str">
            <v/>
          </cell>
        </row>
        <row r="2931">
          <cell r="A2931">
            <v>42033000</v>
          </cell>
          <cell r="B2931" t="str">
            <v>AX</v>
          </cell>
          <cell r="C2931" t="str">
            <v>Axor Montreux</v>
          </cell>
          <cell r="D2931" t="str">
            <v>Soap dish</v>
          </cell>
          <cell r="E2931" t="str">
            <v>chrome</v>
          </cell>
          <cell r="F2931">
            <v>131.4</v>
          </cell>
          <cell r="G2931" t="str">
            <v/>
          </cell>
          <cell r="H2931" t="str">
            <v>12.40</v>
          </cell>
          <cell r="I2931" t="str">
            <v/>
          </cell>
        </row>
        <row r="2932">
          <cell r="A2932" t="str">
            <v>42033XXX</v>
          </cell>
          <cell r="B2932" t="str">
            <v>AX</v>
          </cell>
          <cell r="C2932" t="str">
            <v>Axor Montreux</v>
          </cell>
          <cell r="D2932" t="str">
            <v>Soap dish</v>
          </cell>
          <cell r="E2932" t="str">
            <v>Special Finishes</v>
          </cell>
          <cell r="F2932">
            <v>197.1</v>
          </cell>
          <cell r="G2932" t="str">
            <v/>
          </cell>
          <cell r="H2932">
            <v>12.4</v>
          </cell>
          <cell r="I2932" t="str">
            <v/>
          </cell>
        </row>
        <row r="2933">
          <cell r="A2933">
            <v>42033820</v>
          </cell>
          <cell r="B2933" t="str">
            <v>AX</v>
          </cell>
          <cell r="C2933" t="str">
            <v>Axor Montreux</v>
          </cell>
          <cell r="D2933" t="str">
            <v>Soap dish</v>
          </cell>
          <cell r="E2933" t="str">
            <v>Brushed Nickel</v>
          </cell>
          <cell r="F2933">
            <v>197.1</v>
          </cell>
          <cell r="G2933" t="str">
            <v/>
          </cell>
          <cell r="H2933" t="str">
            <v>12.40</v>
          </cell>
          <cell r="I2933" t="str">
            <v/>
          </cell>
        </row>
        <row r="2934">
          <cell r="A2934">
            <v>42035000</v>
          </cell>
          <cell r="B2934" t="str">
            <v>AX</v>
          </cell>
          <cell r="C2934" t="str">
            <v>Axor Montreux</v>
          </cell>
          <cell r="D2934" t="str">
            <v>Toilet brush holder wall-mounted</v>
          </cell>
          <cell r="E2934" t="str">
            <v>chrome</v>
          </cell>
          <cell r="F2934">
            <v>174.9</v>
          </cell>
          <cell r="G2934" t="str">
            <v/>
          </cell>
          <cell r="H2934" t="str">
            <v>12.42</v>
          </cell>
          <cell r="I2934" t="str">
            <v/>
          </cell>
        </row>
        <row r="2935">
          <cell r="A2935" t="str">
            <v>42035XXX</v>
          </cell>
          <cell r="B2935" t="str">
            <v>AX</v>
          </cell>
          <cell r="C2935" t="str">
            <v>Axor Montreux</v>
          </cell>
          <cell r="D2935" t="str">
            <v>Toilet brush holder wall-mounted</v>
          </cell>
          <cell r="E2935" t="str">
            <v>Special Finishes</v>
          </cell>
          <cell r="F2935">
            <v>262.40000000000003</v>
          </cell>
          <cell r="G2935" t="str">
            <v/>
          </cell>
          <cell r="H2935">
            <v>12.42</v>
          </cell>
          <cell r="I2935" t="str">
            <v/>
          </cell>
        </row>
        <row r="2936">
          <cell r="A2936">
            <v>42035820</v>
          </cell>
          <cell r="B2936" t="str">
            <v>AX</v>
          </cell>
          <cell r="C2936" t="str">
            <v>Axor Montreux</v>
          </cell>
          <cell r="D2936" t="str">
            <v>Toilet brush holder wall-mounted</v>
          </cell>
          <cell r="E2936" t="str">
            <v>Brushed Nickel</v>
          </cell>
          <cell r="F2936">
            <v>262.39999999999998</v>
          </cell>
          <cell r="G2936" t="str">
            <v/>
          </cell>
          <cell r="H2936" t="str">
            <v>12.42</v>
          </cell>
          <cell r="I2936" t="str">
            <v/>
          </cell>
        </row>
        <row r="2937">
          <cell r="A2937">
            <v>42036000</v>
          </cell>
          <cell r="B2937" t="str">
            <v>AX</v>
          </cell>
          <cell r="C2937" t="str">
            <v>Axor Montreux</v>
          </cell>
          <cell r="D2937" t="str">
            <v>Roll holder</v>
          </cell>
          <cell r="E2937" t="str">
            <v>chrome</v>
          </cell>
          <cell r="F2937">
            <v>153.1</v>
          </cell>
          <cell r="G2937" t="str">
            <v/>
          </cell>
          <cell r="H2937" t="str">
            <v>12.41</v>
          </cell>
          <cell r="I2937" t="str">
            <v/>
          </cell>
        </row>
        <row r="2938">
          <cell r="A2938" t="str">
            <v>42036XXX</v>
          </cell>
          <cell r="B2938" t="str">
            <v>AX</v>
          </cell>
          <cell r="C2938" t="str">
            <v>Axor Montreux</v>
          </cell>
          <cell r="D2938" t="str">
            <v>Roll holder</v>
          </cell>
          <cell r="E2938" t="str">
            <v>Special Finishes</v>
          </cell>
          <cell r="F2938">
            <v>229.7</v>
          </cell>
          <cell r="G2938" t="str">
            <v/>
          </cell>
          <cell r="H2938">
            <v>12.41</v>
          </cell>
          <cell r="I2938" t="str">
            <v/>
          </cell>
        </row>
        <row r="2939">
          <cell r="A2939">
            <v>42036820</v>
          </cell>
          <cell r="B2939" t="str">
            <v>AX</v>
          </cell>
          <cell r="C2939" t="str">
            <v>Axor Montreux</v>
          </cell>
          <cell r="D2939" t="str">
            <v>Roll holder</v>
          </cell>
          <cell r="E2939" t="str">
            <v>Brushed Nickel</v>
          </cell>
          <cell r="F2939">
            <v>229.7</v>
          </cell>
          <cell r="G2939" t="str">
            <v/>
          </cell>
          <cell r="H2939" t="str">
            <v>12.41</v>
          </cell>
          <cell r="I2939" t="str">
            <v/>
          </cell>
        </row>
        <row r="2940">
          <cell r="A2940">
            <v>42056000</v>
          </cell>
          <cell r="B2940" t="str">
            <v>AX</v>
          </cell>
          <cell r="C2940" t="str">
            <v>Axor Montreux</v>
          </cell>
          <cell r="D2940" t="str">
            <v>Wall lamp</v>
          </cell>
          <cell r="E2940" t="str">
            <v>chrome</v>
          </cell>
          <cell r="F2940">
            <v>305.5</v>
          </cell>
          <cell r="G2940" t="str">
            <v/>
          </cell>
          <cell r="H2940" t="str">
            <v>12.40</v>
          </cell>
          <cell r="I2940" t="str">
            <v/>
          </cell>
        </row>
        <row r="2941">
          <cell r="A2941" t="str">
            <v>42056XXX</v>
          </cell>
          <cell r="B2941" t="str">
            <v>AX</v>
          </cell>
          <cell r="C2941" t="str">
            <v>Axor Montreux</v>
          </cell>
          <cell r="D2941" t="str">
            <v>Wall lamp</v>
          </cell>
          <cell r="E2941" t="str">
            <v>Special Finishes</v>
          </cell>
          <cell r="F2941">
            <v>458.3</v>
          </cell>
          <cell r="G2941" t="str">
            <v/>
          </cell>
          <cell r="H2941">
            <v>12.4</v>
          </cell>
          <cell r="I2941" t="str">
            <v/>
          </cell>
        </row>
        <row r="2942">
          <cell r="A2942">
            <v>42056820</v>
          </cell>
          <cell r="B2942" t="str">
            <v>AX</v>
          </cell>
          <cell r="C2942" t="str">
            <v>Axor Montreux</v>
          </cell>
          <cell r="D2942" t="str">
            <v>Wall lamp</v>
          </cell>
          <cell r="E2942" t="str">
            <v>Brushed Nickel</v>
          </cell>
          <cell r="F2942">
            <v>458.3</v>
          </cell>
          <cell r="G2942" t="str">
            <v/>
          </cell>
          <cell r="H2942" t="str">
            <v>12.40</v>
          </cell>
          <cell r="I2942" t="str">
            <v/>
          </cell>
        </row>
        <row r="2943">
          <cell r="A2943">
            <v>42060000</v>
          </cell>
          <cell r="B2943" t="str">
            <v>AX</v>
          </cell>
          <cell r="C2943" t="str">
            <v>Axor Montreux</v>
          </cell>
          <cell r="D2943" t="str">
            <v>Bath towel holder 600 mm</v>
          </cell>
          <cell r="E2943" t="str">
            <v>chrome</v>
          </cell>
          <cell r="F2943">
            <v>189.4</v>
          </cell>
          <cell r="G2943" t="str">
            <v/>
          </cell>
          <cell r="H2943" t="str">
            <v>12.41</v>
          </cell>
          <cell r="I2943" t="str">
            <v/>
          </cell>
        </row>
        <row r="2944">
          <cell r="A2944" t="str">
            <v>42060XXX</v>
          </cell>
          <cell r="B2944" t="str">
            <v>AX</v>
          </cell>
          <cell r="C2944" t="str">
            <v>Axor Montreux</v>
          </cell>
          <cell r="D2944" t="str">
            <v>Bath towel holder 600 mm</v>
          </cell>
          <cell r="E2944" t="str">
            <v>Special Finishes</v>
          </cell>
          <cell r="F2944">
            <v>284.10000000000002</v>
          </cell>
          <cell r="G2944" t="str">
            <v/>
          </cell>
          <cell r="H2944">
            <v>12.41</v>
          </cell>
          <cell r="I2944" t="str">
            <v/>
          </cell>
        </row>
        <row r="2945">
          <cell r="A2945">
            <v>42060820</v>
          </cell>
          <cell r="B2945" t="str">
            <v>AX</v>
          </cell>
          <cell r="C2945" t="str">
            <v>Axor Montreux</v>
          </cell>
          <cell r="D2945" t="str">
            <v>Bath towel holder 600 mm</v>
          </cell>
          <cell r="E2945" t="str">
            <v>Brushed Nickel</v>
          </cell>
          <cell r="F2945">
            <v>284.10000000000002</v>
          </cell>
          <cell r="G2945" t="str">
            <v/>
          </cell>
          <cell r="H2945" t="str">
            <v>12.41</v>
          </cell>
          <cell r="I2945" t="str">
            <v/>
          </cell>
        </row>
        <row r="2946">
          <cell r="A2946">
            <v>42065000</v>
          </cell>
          <cell r="B2946" t="str">
            <v>AX</v>
          </cell>
          <cell r="C2946" t="str">
            <v>Axor Montreux</v>
          </cell>
          <cell r="D2946" t="str">
            <v>Soap basket</v>
          </cell>
          <cell r="E2946" t="str">
            <v>chrome</v>
          </cell>
          <cell r="F2946">
            <v>160.5</v>
          </cell>
          <cell r="G2946" t="str">
            <v/>
          </cell>
          <cell r="H2946" t="str">
            <v>12.40</v>
          </cell>
          <cell r="I2946" t="str">
            <v/>
          </cell>
        </row>
        <row r="2947">
          <cell r="A2947" t="str">
            <v>42065XXX</v>
          </cell>
          <cell r="B2947" t="str">
            <v>AX</v>
          </cell>
          <cell r="C2947" t="str">
            <v>Axor Montreux</v>
          </cell>
          <cell r="D2947" t="str">
            <v>Soap basket</v>
          </cell>
          <cell r="E2947" t="str">
            <v>Special Finishes</v>
          </cell>
          <cell r="F2947">
            <v>240.79999999999998</v>
          </cell>
          <cell r="G2947" t="str">
            <v/>
          </cell>
          <cell r="H2947">
            <v>12.4</v>
          </cell>
          <cell r="I2947" t="str">
            <v/>
          </cell>
        </row>
        <row r="2948">
          <cell r="A2948">
            <v>42065820</v>
          </cell>
          <cell r="B2948" t="str">
            <v>AX</v>
          </cell>
          <cell r="C2948" t="str">
            <v>Axor Montreux</v>
          </cell>
          <cell r="D2948" t="str">
            <v>Soap basket</v>
          </cell>
          <cell r="E2948" t="str">
            <v>Brushed Nickel</v>
          </cell>
          <cell r="F2948">
            <v>240.8</v>
          </cell>
          <cell r="G2948" t="str">
            <v/>
          </cell>
          <cell r="H2948" t="str">
            <v>12.40</v>
          </cell>
          <cell r="I2948" t="str">
            <v/>
          </cell>
        </row>
        <row r="2949">
          <cell r="A2949">
            <v>42066000</v>
          </cell>
          <cell r="B2949" t="str">
            <v>AX</v>
          </cell>
          <cell r="C2949" t="str">
            <v>Axor Montreux</v>
          </cell>
          <cell r="D2949" t="str">
            <v>Soap basket</v>
          </cell>
          <cell r="E2949" t="str">
            <v>chrome</v>
          </cell>
          <cell r="F2949">
            <v>160.5</v>
          </cell>
          <cell r="G2949" t="str">
            <v/>
          </cell>
          <cell r="H2949" t="str">
            <v>12.40</v>
          </cell>
          <cell r="I2949" t="str">
            <v/>
          </cell>
        </row>
        <row r="2950">
          <cell r="A2950" t="str">
            <v>42066XXX</v>
          </cell>
          <cell r="B2950" t="str">
            <v>AX</v>
          </cell>
          <cell r="C2950" t="str">
            <v>Axor Montreux</v>
          </cell>
          <cell r="D2950" t="str">
            <v>Soap basket</v>
          </cell>
          <cell r="E2950" t="str">
            <v>Special Finishes</v>
          </cell>
          <cell r="F2950">
            <v>240.79999999999998</v>
          </cell>
          <cell r="G2950" t="str">
            <v/>
          </cell>
          <cell r="H2950">
            <v>12.4</v>
          </cell>
          <cell r="I2950" t="str">
            <v/>
          </cell>
        </row>
        <row r="2951">
          <cell r="A2951">
            <v>42066820</v>
          </cell>
          <cell r="B2951" t="str">
            <v>AX</v>
          </cell>
          <cell r="C2951" t="str">
            <v>Axor Montreux</v>
          </cell>
          <cell r="D2951" t="str">
            <v>Soap basket</v>
          </cell>
          <cell r="E2951" t="str">
            <v>Brushed Nickel</v>
          </cell>
          <cell r="F2951">
            <v>240.8</v>
          </cell>
          <cell r="G2951" t="str">
            <v/>
          </cell>
          <cell r="H2951" t="str">
            <v>12.40</v>
          </cell>
          <cell r="I2951" t="str">
            <v/>
          </cell>
        </row>
        <row r="2952">
          <cell r="A2952">
            <v>42080000</v>
          </cell>
          <cell r="B2952" t="str">
            <v>AX</v>
          </cell>
          <cell r="C2952" t="str">
            <v>Axor Montreux</v>
          </cell>
          <cell r="D2952" t="str">
            <v>Bath towel holder 800 mm</v>
          </cell>
          <cell r="E2952" t="str">
            <v>chrome</v>
          </cell>
          <cell r="F2952">
            <v>204</v>
          </cell>
          <cell r="G2952" t="str">
            <v/>
          </cell>
          <cell r="H2952" t="str">
            <v>12.41</v>
          </cell>
          <cell r="I2952" t="str">
            <v/>
          </cell>
        </row>
        <row r="2953">
          <cell r="A2953" t="str">
            <v>42080XXX</v>
          </cell>
          <cell r="B2953" t="str">
            <v>AX</v>
          </cell>
          <cell r="C2953" t="str">
            <v>Axor Montreux</v>
          </cell>
          <cell r="D2953" t="str">
            <v>Bath towel holder 800 mm</v>
          </cell>
          <cell r="E2953" t="str">
            <v>Special Finishes</v>
          </cell>
          <cell r="F2953">
            <v>306</v>
          </cell>
          <cell r="G2953" t="str">
            <v/>
          </cell>
          <cell r="H2953">
            <v>12.41</v>
          </cell>
          <cell r="I2953" t="str">
            <v/>
          </cell>
        </row>
        <row r="2954">
          <cell r="A2954">
            <v>42080820</v>
          </cell>
          <cell r="B2954" t="str">
            <v>AX</v>
          </cell>
          <cell r="C2954" t="str">
            <v>Axor Montreux</v>
          </cell>
          <cell r="D2954" t="str">
            <v>Bath towel holder 800 mm</v>
          </cell>
          <cell r="E2954" t="str">
            <v>Brushed Nickel</v>
          </cell>
          <cell r="F2954">
            <v>306</v>
          </cell>
          <cell r="G2954" t="str">
            <v/>
          </cell>
          <cell r="H2954" t="str">
            <v>12.41</v>
          </cell>
          <cell r="I2954" t="str">
            <v/>
          </cell>
        </row>
        <row r="2955">
          <cell r="A2955">
            <v>42090000</v>
          </cell>
          <cell r="B2955" t="str">
            <v>AX</v>
          </cell>
          <cell r="C2955" t="str">
            <v>Axor Montreux</v>
          </cell>
          <cell r="D2955" t="str">
            <v>Shaving mirror</v>
          </cell>
          <cell r="E2955" t="str">
            <v>chrome</v>
          </cell>
          <cell r="F2955">
            <v>363.6</v>
          </cell>
          <cell r="G2955" t="str">
            <v/>
          </cell>
          <cell r="H2955" t="str">
            <v>12.42</v>
          </cell>
          <cell r="I2955" t="str">
            <v/>
          </cell>
        </row>
        <row r="2956">
          <cell r="A2956" t="str">
            <v>42090XXX</v>
          </cell>
          <cell r="B2956" t="str">
            <v>AX</v>
          </cell>
          <cell r="C2956" t="str">
            <v>Axor Montreux</v>
          </cell>
          <cell r="D2956" t="str">
            <v>Shaving mirror</v>
          </cell>
          <cell r="E2956" t="str">
            <v>Special Finishes</v>
          </cell>
          <cell r="F2956">
            <v>545.4</v>
          </cell>
          <cell r="G2956" t="str">
            <v/>
          </cell>
          <cell r="H2956">
            <v>12.42</v>
          </cell>
          <cell r="I2956" t="str">
            <v/>
          </cell>
        </row>
        <row r="2957">
          <cell r="A2957">
            <v>42090820</v>
          </cell>
          <cell r="B2957" t="str">
            <v>AX</v>
          </cell>
          <cell r="C2957" t="str">
            <v>Axor Montreux</v>
          </cell>
          <cell r="D2957" t="str">
            <v>Shaving mirror</v>
          </cell>
          <cell r="E2957" t="str">
            <v>Brushed Nickel</v>
          </cell>
          <cell r="F2957">
            <v>545.4</v>
          </cell>
          <cell r="G2957" t="str">
            <v/>
          </cell>
          <cell r="H2957" t="str">
            <v>12.42</v>
          </cell>
          <cell r="I2957" t="str">
            <v/>
          </cell>
        </row>
        <row r="2958">
          <cell r="A2958">
            <v>42134000</v>
          </cell>
          <cell r="B2958" t="str">
            <v>AX</v>
          </cell>
          <cell r="C2958" t="str">
            <v>Axor Montreux</v>
          </cell>
          <cell r="D2958" t="str">
            <v>Toothbrush tumbler</v>
          </cell>
          <cell r="E2958" t="str">
            <v>chrome</v>
          </cell>
          <cell r="F2958">
            <v>131.4</v>
          </cell>
          <cell r="G2958" t="str">
            <v/>
          </cell>
          <cell r="H2958" t="str">
            <v>12.40</v>
          </cell>
          <cell r="I2958" t="str">
            <v/>
          </cell>
        </row>
        <row r="2959">
          <cell r="A2959" t="str">
            <v>42134XXX</v>
          </cell>
          <cell r="B2959" t="str">
            <v>AX</v>
          </cell>
          <cell r="C2959" t="str">
            <v>Axor Montreux</v>
          </cell>
          <cell r="D2959" t="str">
            <v>Toothbrush tumbler</v>
          </cell>
          <cell r="E2959" t="str">
            <v>Special Finishes</v>
          </cell>
          <cell r="F2959">
            <v>197.1</v>
          </cell>
          <cell r="G2959" t="str">
            <v/>
          </cell>
          <cell r="H2959">
            <v>12.4</v>
          </cell>
          <cell r="I2959" t="str">
            <v/>
          </cell>
        </row>
        <row r="2960">
          <cell r="A2960">
            <v>42134820</v>
          </cell>
          <cell r="B2960" t="str">
            <v>AX</v>
          </cell>
          <cell r="C2960" t="str">
            <v>Axor Montreux</v>
          </cell>
          <cell r="D2960" t="str">
            <v>Toothbrush tumbler</v>
          </cell>
          <cell r="E2960" t="str">
            <v>Brushed Nickel</v>
          </cell>
          <cell r="F2960">
            <v>197.1</v>
          </cell>
          <cell r="G2960" t="str">
            <v/>
          </cell>
          <cell r="H2960" t="str">
            <v>12.40</v>
          </cell>
          <cell r="I2960" t="str">
            <v/>
          </cell>
        </row>
        <row r="2961">
          <cell r="A2961">
            <v>42137000</v>
          </cell>
          <cell r="B2961" t="str">
            <v>AX</v>
          </cell>
          <cell r="C2961" t="str">
            <v>Axor Montreux</v>
          </cell>
          <cell r="D2961" t="str">
            <v>Single hook</v>
          </cell>
          <cell r="E2961" t="str">
            <v>chrome</v>
          </cell>
          <cell r="F2961">
            <v>37</v>
          </cell>
          <cell r="G2961" t="str">
            <v/>
          </cell>
          <cell r="H2961" t="str">
            <v>12.41</v>
          </cell>
          <cell r="I2961" t="str">
            <v/>
          </cell>
        </row>
        <row r="2962">
          <cell r="A2962" t="str">
            <v>42137XXX</v>
          </cell>
          <cell r="B2962" t="str">
            <v>AX</v>
          </cell>
          <cell r="C2962" t="str">
            <v>Axor Montreux</v>
          </cell>
          <cell r="D2962" t="str">
            <v>Single hook</v>
          </cell>
          <cell r="E2962" t="str">
            <v>Special Finishes</v>
          </cell>
          <cell r="F2962">
            <v>55.5</v>
          </cell>
          <cell r="G2962" t="str">
            <v/>
          </cell>
          <cell r="H2962">
            <v>12.41</v>
          </cell>
          <cell r="I2962" t="str">
            <v/>
          </cell>
        </row>
        <row r="2963">
          <cell r="A2963">
            <v>42137820</v>
          </cell>
          <cell r="B2963" t="str">
            <v>AX</v>
          </cell>
          <cell r="C2963" t="str">
            <v>Axor Montreux</v>
          </cell>
          <cell r="D2963" t="str">
            <v>Single hook</v>
          </cell>
          <cell r="E2963" t="str">
            <v>Brushed Nickel</v>
          </cell>
          <cell r="F2963">
            <v>55.5</v>
          </cell>
          <cell r="G2963" t="str">
            <v/>
          </cell>
          <cell r="H2963" t="str">
            <v>12.41</v>
          </cell>
          <cell r="I2963" t="str">
            <v/>
          </cell>
        </row>
        <row r="2964">
          <cell r="A2964">
            <v>42230000</v>
          </cell>
          <cell r="B2964" t="str">
            <v>AX</v>
          </cell>
          <cell r="C2964" t="str">
            <v>Axor Massaud</v>
          </cell>
          <cell r="D2964" t="str">
            <v>Grab bar</v>
          </cell>
          <cell r="E2964" t="str">
            <v>chrome</v>
          </cell>
          <cell r="F2964">
            <v>301.5</v>
          </cell>
          <cell r="G2964" t="str">
            <v/>
          </cell>
          <cell r="H2964" t="str">
            <v>12.28</v>
          </cell>
          <cell r="I2964" t="str">
            <v/>
          </cell>
        </row>
        <row r="2965">
          <cell r="A2965" t="str">
            <v>42230XXX</v>
          </cell>
          <cell r="B2965" t="str">
            <v>AX</v>
          </cell>
          <cell r="C2965" t="str">
            <v>Axor Massaud</v>
          </cell>
          <cell r="D2965" t="str">
            <v>Grab bar</v>
          </cell>
          <cell r="E2965" t="str">
            <v>Special Finishes</v>
          </cell>
          <cell r="F2965">
            <v>452.3</v>
          </cell>
          <cell r="G2965" t="str">
            <v/>
          </cell>
          <cell r="H2965">
            <v>12.28</v>
          </cell>
          <cell r="I2965" t="str">
            <v/>
          </cell>
        </row>
        <row r="2966">
          <cell r="A2966">
            <v>42233000</v>
          </cell>
          <cell r="B2966" t="str">
            <v>AX</v>
          </cell>
          <cell r="C2966" t="str">
            <v>Axor Massaud</v>
          </cell>
          <cell r="D2966" t="str">
            <v>Soap dish</v>
          </cell>
          <cell r="E2966" t="str">
            <v>white</v>
          </cell>
          <cell r="F2966">
            <v>139.6</v>
          </cell>
          <cell r="G2966" t="str">
            <v/>
          </cell>
          <cell r="H2966" t="str">
            <v>12.28</v>
          </cell>
          <cell r="I2966" t="str">
            <v/>
          </cell>
        </row>
        <row r="2967">
          <cell r="A2967" t="str">
            <v>42233XXX</v>
          </cell>
          <cell r="B2967" t="str">
            <v>AX</v>
          </cell>
          <cell r="C2967" t="str">
            <v>Axor Massaud</v>
          </cell>
          <cell r="D2967" t="str">
            <v>Soap dish</v>
          </cell>
          <cell r="E2967" t="str">
            <v>Special Finishes</v>
          </cell>
          <cell r="F2967">
            <v>209.4</v>
          </cell>
          <cell r="G2967" t="str">
            <v/>
          </cell>
          <cell r="H2967">
            <v>12.28</v>
          </cell>
          <cell r="I2967" t="str">
            <v/>
          </cell>
        </row>
        <row r="2968">
          <cell r="A2968">
            <v>42234000</v>
          </cell>
          <cell r="B2968" t="str">
            <v>AX</v>
          </cell>
          <cell r="C2968" t="str">
            <v>Axor Massaud</v>
          </cell>
          <cell r="D2968" t="str">
            <v>Toothbrush tumbler</v>
          </cell>
          <cell r="E2968" t="str">
            <v>n.a.</v>
          </cell>
          <cell r="F2968">
            <v>139.6</v>
          </cell>
          <cell r="G2968" t="str">
            <v/>
          </cell>
          <cell r="H2968" t="str">
            <v>12.28</v>
          </cell>
          <cell r="I2968" t="str">
            <v/>
          </cell>
        </row>
        <row r="2969">
          <cell r="A2969">
            <v>42235000</v>
          </cell>
          <cell r="B2969" t="str">
            <v>AX</v>
          </cell>
          <cell r="C2969" t="str">
            <v>Axor Massaud</v>
          </cell>
          <cell r="D2969" t="str">
            <v>Toilet brush holder free-standing</v>
          </cell>
          <cell r="E2969" t="str">
            <v>chrome</v>
          </cell>
          <cell r="F2969">
            <v>278.40000000000003</v>
          </cell>
          <cell r="G2969" t="str">
            <v/>
          </cell>
          <cell r="H2969" t="str">
            <v>12.29</v>
          </cell>
          <cell r="I2969" t="str">
            <v/>
          </cell>
        </row>
        <row r="2970">
          <cell r="A2970" t="str">
            <v>42235XXX</v>
          </cell>
          <cell r="B2970" t="str">
            <v>AX</v>
          </cell>
          <cell r="C2970" t="str">
            <v>Axor Massaud</v>
          </cell>
          <cell r="D2970" t="str">
            <v>Toilet brush holder free-standing</v>
          </cell>
          <cell r="E2970" t="str">
            <v>Special Finishes</v>
          </cell>
          <cell r="F2970">
            <v>417.6</v>
          </cell>
          <cell r="G2970" t="str">
            <v/>
          </cell>
          <cell r="H2970">
            <v>12.29</v>
          </cell>
          <cell r="I2970" t="str">
            <v/>
          </cell>
        </row>
        <row r="2971">
          <cell r="A2971">
            <v>42236000</v>
          </cell>
          <cell r="B2971" t="str">
            <v>AX</v>
          </cell>
          <cell r="C2971" t="str">
            <v>Axor Massaud</v>
          </cell>
          <cell r="D2971" t="str">
            <v>Roll holder</v>
          </cell>
          <cell r="E2971" t="str">
            <v>chrome</v>
          </cell>
          <cell r="F2971">
            <v>201.2</v>
          </cell>
          <cell r="G2971" t="str">
            <v/>
          </cell>
          <cell r="H2971" t="str">
            <v>12.29</v>
          </cell>
          <cell r="I2971" t="str">
            <v/>
          </cell>
        </row>
        <row r="2972">
          <cell r="A2972" t="str">
            <v>42236XXX</v>
          </cell>
          <cell r="B2972" t="str">
            <v>AX</v>
          </cell>
          <cell r="C2972" t="str">
            <v>Axor Massaud</v>
          </cell>
          <cell r="D2972" t="str">
            <v>Roll holder</v>
          </cell>
          <cell r="E2972" t="str">
            <v>Special Finishes</v>
          </cell>
          <cell r="F2972">
            <v>301.8</v>
          </cell>
          <cell r="G2972" t="str">
            <v/>
          </cell>
          <cell r="H2972">
            <v>12.29</v>
          </cell>
          <cell r="I2972" t="str">
            <v/>
          </cell>
        </row>
        <row r="2973">
          <cell r="A2973">
            <v>42237000</v>
          </cell>
          <cell r="B2973" t="str">
            <v>AX</v>
          </cell>
          <cell r="C2973" t="str">
            <v>Axor Massaud</v>
          </cell>
          <cell r="D2973" t="str">
            <v>Wall hook</v>
          </cell>
          <cell r="E2973" t="str">
            <v>chrome</v>
          </cell>
          <cell r="F2973">
            <v>154.9</v>
          </cell>
          <cell r="G2973" t="str">
            <v/>
          </cell>
          <cell r="H2973" t="str">
            <v>12.28</v>
          </cell>
          <cell r="I2973" t="str">
            <v/>
          </cell>
        </row>
        <row r="2974">
          <cell r="A2974" t="str">
            <v>42237XXX</v>
          </cell>
          <cell r="B2974" t="str">
            <v>AX</v>
          </cell>
          <cell r="C2974" t="str">
            <v>Axor Massaud</v>
          </cell>
          <cell r="D2974" t="str">
            <v>Wall hook</v>
          </cell>
          <cell r="E2974" t="str">
            <v>Special Finishes</v>
          </cell>
          <cell r="F2974">
            <v>232.4</v>
          </cell>
          <cell r="G2974" t="str">
            <v/>
          </cell>
          <cell r="H2974">
            <v>12.28</v>
          </cell>
          <cell r="I2974" t="str">
            <v/>
          </cell>
        </row>
        <row r="2975">
          <cell r="A2975">
            <v>42240000</v>
          </cell>
          <cell r="B2975" t="str">
            <v>AX</v>
          </cell>
          <cell r="C2975" t="str">
            <v>Axor Massaud</v>
          </cell>
          <cell r="D2975" t="str">
            <v>Mirror</v>
          </cell>
          <cell r="E2975" t="str">
            <v>chrome</v>
          </cell>
          <cell r="F2975">
            <v>386.1</v>
          </cell>
          <cell r="G2975" t="str">
            <v/>
          </cell>
          <cell r="H2975" t="str">
            <v>12.29</v>
          </cell>
          <cell r="I2975" t="str">
            <v/>
          </cell>
        </row>
        <row r="2976">
          <cell r="A2976">
            <v>42260000</v>
          </cell>
          <cell r="B2976" t="str">
            <v>AX</v>
          </cell>
          <cell r="C2976" t="str">
            <v>Axor Massaud</v>
          </cell>
          <cell r="D2976" t="str">
            <v>Bath towel holder 600 mm</v>
          </cell>
          <cell r="E2976" t="str">
            <v>chrome</v>
          </cell>
          <cell r="F2976">
            <v>339.8</v>
          </cell>
          <cell r="G2976" t="str">
            <v/>
          </cell>
          <cell r="H2976" t="str">
            <v>12.28</v>
          </cell>
          <cell r="I2976" t="str">
            <v/>
          </cell>
        </row>
        <row r="2977">
          <cell r="A2977" t="str">
            <v>42260XXX</v>
          </cell>
          <cell r="B2977" t="str">
            <v>AX</v>
          </cell>
          <cell r="C2977" t="str">
            <v>Axor Massaud</v>
          </cell>
          <cell r="D2977" t="str">
            <v>Bath towel holder 600 mm</v>
          </cell>
          <cell r="E2977" t="str">
            <v>Special Finishes</v>
          </cell>
          <cell r="F2977">
            <v>509.7</v>
          </cell>
          <cell r="G2977" t="str">
            <v/>
          </cell>
          <cell r="H2977">
            <v>12.28</v>
          </cell>
          <cell r="I2977" t="str">
            <v/>
          </cell>
        </row>
        <row r="2978">
          <cell r="A2978">
            <v>42270000</v>
          </cell>
          <cell r="B2978" t="str">
            <v>AX</v>
          </cell>
          <cell r="C2978" t="str">
            <v>Axor Massaud</v>
          </cell>
          <cell r="D2978" t="str">
            <v>Towel holder floor-standing</v>
          </cell>
          <cell r="E2978" t="str">
            <v>chrome</v>
          </cell>
          <cell r="F2978">
            <v>1851.3999999999999</v>
          </cell>
          <cell r="G2978" t="str">
            <v/>
          </cell>
          <cell r="H2978" t="str">
            <v>12.29</v>
          </cell>
          <cell r="I2978" t="str">
            <v/>
          </cell>
        </row>
        <row r="2979">
          <cell r="A2979" t="str">
            <v>42270XXX</v>
          </cell>
          <cell r="B2979" t="str">
            <v>AX</v>
          </cell>
          <cell r="C2979" t="str">
            <v>Axor Massaud</v>
          </cell>
          <cell r="D2979" t="str">
            <v>Towel holder floor-standing</v>
          </cell>
          <cell r="E2979" t="str">
            <v>Special Finishes</v>
          </cell>
          <cell r="F2979">
            <v>2777.1</v>
          </cell>
          <cell r="G2979" t="str">
            <v/>
          </cell>
          <cell r="H2979">
            <v>12.29</v>
          </cell>
          <cell r="I2979" t="str">
            <v/>
          </cell>
        </row>
        <row r="2980">
          <cell r="A2980">
            <v>42271000</v>
          </cell>
          <cell r="B2980" t="str">
            <v>AX</v>
          </cell>
          <cell r="C2980" t="str">
            <v>Axor Massaud</v>
          </cell>
          <cell r="D2980" t="str">
            <v>Candle holder</v>
          </cell>
          <cell r="E2980" t="str">
            <v>white</v>
          </cell>
          <cell r="F2980">
            <v>100.89999999999999</v>
          </cell>
          <cell r="G2980" t="str">
            <v/>
          </cell>
          <cell r="H2980" t="str">
            <v>12.30</v>
          </cell>
          <cell r="I2980" t="str">
            <v/>
          </cell>
        </row>
        <row r="2981">
          <cell r="A2981" t="str">
            <v>42271XXX</v>
          </cell>
          <cell r="B2981" t="str">
            <v>AX</v>
          </cell>
          <cell r="C2981" t="str">
            <v>Axor Massaud</v>
          </cell>
          <cell r="D2981" t="str">
            <v>Candle holder</v>
          </cell>
          <cell r="E2981" t="str">
            <v>Special Finishes</v>
          </cell>
          <cell r="F2981">
            <v>151.4</v>
          </cell>
          <cell r="G2981" t="str">
            <v/>
          </cell>
          <cell r="H2981">
            <v>12.3</v>
          </cell>
          <cell r="I2981" t="str">
            <v/>
          </cell>
        </row>
        <row r="2982">
          <cell r="A2982">
            <v>42272000</v>
          </cell>
          <cell r="B2982" t="str">
            <v>AX</v>
          </cell>
          <cell r="C2982" t="str">
            <v>Axor Massaud</v>
          </cell>
          <cell r="D2982" t="str">
            <v>Cosmetics box</v>
          </cell>
          <cell r="E2982" t="str">
            <v>white</v>
          </cell>
          <cell r="F2982">
            <v>255</v>
          </cell>
          <cell r="G2982" t="str">
            <v/>
          </cell>
          <cell r="H2982" t="str">
            <v>12.29</v>
          </cell>
          <cell r="I2982" t="str">
            <v/>
          </cell>
        </row>
        <row r="2983">
          <cell r="A2983" t="str">
            <v>42272XXX</v>
          </cell>
          <cell r="B2983" t="str">
            <v>AX</v>
          </cell>
          <cell r="C2983" t="str">
            <v>Axor Massaud</v>
          </cell>
          <cell r="D2983" t="str">
            <v>Cosmetics box</v>
          </cell>
          <cell r="E2983" t="str">
            <v>Special Finishes</v>
          </cell>
          <cell r="F2983">
            <v>382.5</v>
          </cell>
          <cell r="G2983" t="str">
            <v/>
          </cell>
          <cell r="H2983">
            <v>12.29</v>
          </cell>
          <cell r="I2983" t="str">
            <v/>
          </cell>
        </row>
        <row r="2984">
          <cell r="A2984">
            <v>42274000</v>
          </cell>
          <cell r="B2984" t="str">
            <v>AX</v>
          </cell>
          <cell r="C2984" t="str">
            <v>Axor Massaud</v>
          </cell>
          <cell r="D2984" t="str">
            <v>Vase</v>
          </cell>
          <cell r="E2984" t="str">
            <v>n.a.</v>
          </cell>
          <cell r="F2984">
            <v>170.4</v>
          </cell>
          <cell r="G2984" t="str">
            <v/>
          </cell>
          <cell r="H2984" t="str">
            <v>12.30</v>
          </cell>
          <cell r="I2984" t="str">
            <v/>
          </cell>
        </row>
        <row r="2985">
          <cell r="A2985">
            <v>42280000</v>
          </cell>
          <cell r="B2985" t="str">
            <v>AX</v>
          </cell>
          <cell r="C2985" t="str">
            <v>Axor Massaud</v>
          </cell>
          <cell r="D2985" t="str">
            <v>Bath towel holder 800 mm</v>
          </cell>
          <cell r="E2985" t="str">
            <v>chrome</v>
          </cell>
          <cell r="F2985">
            <v>370.6</v>
          </cell>
          <cell r="G2985" t="str">
            <v/>
          </cell>
          <cell r="H2985" t="str">
            <v>12.28</v>
          </cell>
          <cell r="I2985" t="str">
            <v/>
          </cell>
        </row>
        <row r="2986">
          <cell r="A2986" t="str">
            <v>42280XXX</v>
          </cell>
          <cell r="B2986" t="str">
            <v>AX</v>
          </cell>
          <cell r="C2986" t="str">
            <v>Axor Massaud</v>
          </cell>
          <cell r="D2986" t="str">
            <v>Bath towel holder 800 mm</v>
          </cell>
          <cell r="E2986" t="str">
            <v>Special Finishes</v>
          </cell>
          <cell r="F2986">
            <v>555.9</v>
          </cell>
          <cell r="G2986" t="str">
            <v/>
          </cell>
          <cell r="H2986">
            <v>12.28</v>
          </cell>
          <cell r="I2986" t="str">
            <v/>
          </cell>
        </row>
        <row r="2987">
          <cell r="A2987">
            <v>42300000</v>
          </cell>
          <cell r="B2987" t="str">
            <v>AX</v>
          </cell>
          <cell r="C2987" t="str">
            <v>Axor Massaud</v>
          </cell>
          <cell r="D2987" t="str">
            <v>Washbowl 800 mm</v>
          </cell>
          <cell r="E2987" t="str">
            <v>alpin-white</v>
          </cell>
          <cell r="F2987">
            <v>926.1</v>
          </cell>
          <cell r="G2987" t="str">
            <v/>
          </cell>
          <cell r="H2987" t="str">
            <v>7.4</v>
          </cell>
          <cell r="I2987" t="str">
            <v/>
          </cell>
        </row>
        <row r="2988">
          <cell r="A2988">
            <v>42305000</v>
          </cell>
          <cell r="B2988" t="str">
            <v>AX</v>
          </cell>
          <cell r="C2988" t="str">
            <v>Axor Massaud</v>
          </cell>
          <cell r="D2988" t="str">
            <v>Washbowl 600 mm</v>
          </cell>
          <cell r="E2988" t="str">
            <v>alpin-white</v>
          </cell>
          <cell r="F2988">
            <v>771.7</v>
          </cell>
          <cell r="G2988" t="str">
            <v/>
          </cell>
          <cell r="H2988" t="str">
            <v>7.4</v>
          </cell>
          <cell r="I2988" t="str">
            <v/>
          </cell>
        </row>
        <row r="2989">
          <cell r="A2989">
            <v>42310000</v>
          </cell>
          <cell r="B2989" t="str">
            <v>AX</v>
          </cell>
          <cell r="C2989" t="str">
            <v>Axor Massaud</v>
          </cell>
          <cell r="D2989" t="str">
            <v>Built-in washbasin with 1-boreholing</v>
          </cell>
          <cell r="E2989" t="str">
            <v>alpin-white</v>
          </cell>
          <cell r="F2989">
            <v>750.80000000000007</v>
          </cell>
          <cell r="G2989" t="str">
            <v/>
          </cell>
          <cell r="H2989" t="str">
            <v>7.3</v>
          </cell>
          <cell r="I2989" t="str">
            <v/>
          </cell>
        </row>
        <row r="2990">
          <cell r="A2990">
            <v>42401000</v>
          </cell>
          <cell r="B2990" t="str">
            <v>AX</v>
          </cell>
          <cell r="C2990" t="str">
            <v>Axor Urquiola</v>
          </cell>
          <cell r="D2990" t="str">
            <v>Single hook</v>
          </cell>
          <cell r="E2990" t="str">
            <v>chrome</v>
          </cell>
          <cell r="F2990">
            <v>59.7</v>
          </cell>
          <cell r="G2990" t="str">
            <v/>
          </cell>
          <cell r="H2990" t="str">
            <v>12.25</v>
          </cell>
          <cell r="I2990" t="str">
            <v/>
          </cell>
        </row>
        <row r="2991">
          <cell r="A2991" t="str">
            <v>42401XXX</v>
          </cell>
          <cell r="B2991" t="str">
            <v>AX</v>
          </cell>
          <cell r="C2991" t="str">
            <v>Axor Urquiola</v>
          </cell>
          <cell r="D2991" t="str">
            <v>Single hook</v>
          </cell>
          <cell r="E2991" t="str">
            <v>Special Finishes</v>
          </cell>
          <cell r="F2991">
            <v>89.6</v>
          </cell>
          <cell r="G2991" t="str">
            <v/>
          </cell>
          <cell r="H2991">
            <v>12.25</v>
          </cell>
          <cell r="I2991" t="str">
            <v/>
          </cell>
        </row>
        <row r="2992">
          <cell r="A2992">
            <v>42430000</v>
          </cell>
          <cell r="B2992" t="str">
            <v>AX</v>
          </cell>
          <cell r="C2992" t="str">
            <v>Axor Urquiola</v>
          </cell>
          <cell r="D2992" t="str">
            <v>Grab bar</v>
          </cell>
          <cell r="E2992" t="str">
            <v>chrome</v>
          </cell>
          <cell r="F2992">
            <v>303.5</v>
          </cell>
          <cell r="G2992" t="str">
            <v/>
          </cell>
          <cell r="H2992" t="str">
            <v>12.25</v>
          </cell>
          <cell r="I2992" t="str">
            <v/>
          </cell>
        </row>
        <row r="2993">
          <cell r="A2993" t="str">
            <v>42430XXX</v>
          </cell>
          <cell r="B2993" t="str">
            <v>AX</v>
          </cell>
          <cell r="C2993" t="str">
            <v>Axor Urquiola</v>
          </cell>
          <cell r="D2993" t="str">
            <v>Grab bar</v>
          </cell>
          <cell r="E2993" t="str">
            <v>Special Finishes</v>
          </cell>
          <cell r="F2993">
            <v>455.3</v>
          </cell>
          <cell r="G2993" t="str">
            <v/>
          </cell>
          <cell r="H2993">
            <v>12.25</v>
          </cell>
          <cell r="I2993" t="str">
            <v/>
          </cell>
        </row>
        <row r="2994">
          <cell r="A2994">
            <v>42433000</v>
          </cell>
          <cell r="B2994" t="str">
            <v>AX</v>
          </cell>
          <cell r="C2994" t="str">
            <v>Axor Urquiola</v>
          </cell>
          <cell r="D2994" t="str">
            <v>Soap dish</v>
          </cell>
          <cell r="E2994" t="str">
            <v>chrome</v>
          </cell>
          <cell r="F2994">
            <v>132</v>
          </cell>
          <cell r="G2994" t="str">
            <v/>
          </cell>
          <cell r="H2994" t="str">
            <v>12.25</v>
          </cell>
          <cell r="I2994" t="str">
            <v/>
          </cell>
        </row>
        <row r="2995">
          <cell r="A2995" t="str">
            <v>42433XXX</v>
          </cell>
          <cell r="B2995" t="str">
            <v>AX</v>
          </cell>
          <cell r="C2995" t="str">
            <v>Axor Urquiola</v>
          </cell>
          <cell r="D2995" t="str">
            <v>Soap dish</v>
          </cell>
          <cell r="E2995" t="str">
            <v>Special Finishes</v>
          </cell>
          <cell r="F2995">
            <v>198</v>
          </cell>
          <cell r="G2995" t="str">
            <v/>
          </cell>
          <cell r="H2995">
            <v>12.25</v>
          </cell>
          <cell r="I2995" t="str">
            <v/>
          </cell>
        </row>
        <row r="2996">
          <cell r="A2996">
            <v>42434000</v>
          </cell>
          <cell r="B2996" t="str">
            <v>AX</v>
          </cell>
          <cell r="C2996" t="str">
            <v>Axor Urquiola</v>
          </cell>
          <cell r="D2996" t="str">
            <v>Toothbrush tumbler</v>
          </cell>
          <cell r="E2996" t="str">
            <v>chrome</v>
          </cell>
          <cell r="F2996">
            <v>132</v>
          </cell>
          <cell r="G2996" t="str">
            <v/>
          </cell>
          <cell r="H2996" t="str">
            <v>12.25</v>
          </cell>
          <cell r="I2996" t="str">
            <v/>
          </cell>
        </row>
        <row r="2997">
          <cell r="A2997" t="str">
            <v>42434XXX</v>
          </cell>
          <cell r="B2997" t="str">
            <v>AX</v>
          </cell>
          <cell r="C2997" t="str">
            <v>Axor Urquiola</v>
          </cell>
          <cell r="D2997" t="str">
            <v>Toothbrush tumbler</v>
          </cell>
          <cell r="E2997" t="str">
            <v>Special Finishes</v>
          </cell>
          <cell r="F2997">
            <v>198</v>
          </cell>
          <cell r="G2997" t="str">
            <v/>
          </cell>
          <cell r="H2997">
            <v>12.25</v>
          </cell>
          <cell r="I2997" t="str">
            <v/>
          </cell>
        </row>
        <row r="2998">
          <cell r="A2998">
            <v>42435000</v>
          </cell>
          <cell r="B2998" t="str">
            <v>AX</v>
          </cell>
          <cell r="C2998" t="str">
            <v>Axor Urquiola</v>
          </cell>
          <cell r="D2998" t="str">
            <v>Toilet brush holder wall-mounted</v>
          </cell>
          <cell r="E2998" t="str">
            <v>chrome</v>
          </cell>
          <cell r="F2998">
            <v>250.79999999999998</v>
          </cell>
          <cell r="G2998" t="str">
            <v/>
          </cell>
          <cell r="H2998" t="str">
            <v>12.26</v>
          </cell>
          <cell r="I2998" t="str">
            <v/>
          </cell>
        </row>
        <row r="2999">
          <cell r="A2999" t="str">
            <v>42435XXX</v>
          </cell>
          <cell r="B2999" t="str">
            <v>AX</v>
          </cell>
          <cell r="C2999" t="str">
            <v>Axor Urquiola</v>
          </cell>
          <cell r="D2999" t="str">
            <v>Toilet brush holder wall-mounted</v>
          </cell>
          <cell r="E2999" t="str">
            <v>Special Finishes</v>
          </cell>
          <cell r="F2999">
            <v>376.2</v>
          </cell>
          <cell r="G2999" t="str">
            <v/>
          </cell>
          <cell r="H2999">
            <v>12.26</v>
          </cell>
          <cell r="I2999" t="str">
            <v/>
          </cell>
        </row>
        <row r="3000">
          <cell r="A3000">
            <v>42436000</v>
          </cell>
          <cell r="B3000" t="str">
            <v>AX</v>
          </cell>
          <cell r="C3000" t="str">
            <v>Axor Urquiola</v>
          </cell>
          <cell r="D3000" t="str">
            <v>Roll holder</v>
          </cell>
          <cell r="E3000" t="str">
            <v>chrome</v>
          </cell>
          <cell r="F3000">
            <v>208.79999999999998</v>
          </cell>
          <cell r="G3000" t="str">
            <v/>
          </cell>
          <cell r="H3000" t="str">
            <v>12.25</v>
          </cell>
          <cell r="I3000" t="str">
            <v/>
          </cell>
        </row>
        <row r="3001">
          <cell r="A3001" t="str">
            <v>42436XXX</v>
          </cell>
          <cell r="B3001" t="str">
            <v>AX</v>
          </cell>
          <cell r="C3001" t="str">
            <v>Axor Urquiola</v>
          </cell>
          <cell r="D3001" t="str">
            <v>Roll holder</v>
          </cell>
          <cell r="E3001" t="str">
            <v>Special Finishes</v>
          </cell>
          <cell r="F3001">
            <v>313.2</v>
          </cell>
          <cell r="G3001" t="str">
            <v/>
          </cell>
          <cell r="H3001">
            <v>12.25</v>
          </cell>
          <cell r="I3001" t="str">
            <v/>
          </cell>
        </row>
        <row r="3002">
          <cell r="A3002">
            <v>42460000</v>
          </cell>
          <cell r="B3002" t="str">
            <v>AX</v>
          </cell>
          <cell r="C3002" t="str">
            <v>Axor Urquiola</v>
          </cell>
          <cell r="D3002" t="str">
            <v>Bath towel holder 600 mm</v>
          </cell>
          <cell r="E3002" t="str">
            <v>chrome</v>
          </cell>
          <cell r="F3002">
            <v>342.90000000000003</v>
          </cell>
          <cell r="G3002" t="str">
            <v/>
          </cell>
          <cell r="H3002" t="str">
            <v>12.25</v>
          </cell>
          <cell r="I3002" t="str">
            <v/>
          </cell>
        </row>
        <row r="3003">
          <cell r="A3003" t="str">
            <v>42460XXX</v>
          </cell>
          <cell r="B3003" t="str">
            <v>AX</v>
          </cell>
          <cell r="C3003" t="str">
            <v>Axor Urquiola</v>
          </cell>
          <cell r="D3003" t="str">
            <v>Bath towel holder 600 mm</v>
          </cell>
          <cell r="E3003" t="str">
            <v>Special Finishes</v>
          </cell>
          <cell r="F3003">
            <v>514.4</v>
          </cell>
          <cell r="G3003" t="str">
            <v/>
          </cell>
          <cell r="H3003">
            <v>12.25</v>
          </cell>
          <cell r="I3003" t="str">
            <v/>
          </cell>
        </row>
        <row r="3004">
          <cell r="A3004">
            <v>42480000</v>
          </cell>
          <cell r="B3004" t="str">
            <v>AX</v>
          </cell>
          <cell r="C3004" t="str">
            <v>Axor Urquiola</v>
          </cell>
          <cell r="D3004" t="str">
            <v>Bath towel holder 800 mm</v>
          </cell>
          <cell r="E3004" t="str">
            <v>chrome</v>
          </cell>
          <cell r="F3004">
            <v>382.70000000000005</v>
          </cell>
          <cell r="G3004" t="str">
            <v/>
          </cell>
          <cell r="H3004" t="str">
            <v>12.25</v>
          </cell>
          <cell r="I3004" t="str">
            <v/>
          </cell>
        </row>
        <row r="3005">
          <cell r="A3005" t="str">
            <v>42480XXX</v>
          </cell>
          <cell r="B3005" t="str">
            <v>AX</v>
          </cell>
          <cell r="C3005" t="str">
            <v>Axor Urquiola</v>
          </cell>
          <cell r="D3005" t="str">
            <v>Bath towel holder 800 mm</v>
          </cell>
          <cell r="E3005" t="str">
            <v>Special Finishes</v>
          </cell>
          <cell r="F3005">
            <v>574.1</v>
          </cell>
          <cell r="G3005" t="str">
            <v/>
          </cell>
          <cell r="H3005">
            <v>12.25</v>
          </cell>
          <cell r="I3005" t="str">
            <v/>
          </cell>
        </row>
        <row r="3006">
          <cell r="A3006">
            <v>42601000</v>
          </cell>
          <cell r="B3006" t="str">
            <v>AX</v>
          </cell>
          <cell r="C3006" t="str">
            <v>Axor Bouroullec</v>
          </cell>
          <cell r="D3006" t="str">
            <v>Double hook</v>
          </cell>
          <cell r="E3006" t="str">
            <v>chrome</v>
          </cell>
          <cell r="F3006">
            <v>109.1</v>
          </cell>
          <cell r="G3006" t="str">
            <v/>
          </cell>
          <cell r="H3006" t="str">
            <v/>
          </cell>
          <cell r="I3006" t="str">
            <v>Phasing out 31 December 2017</v>
          </cell>
        </row>
        <row r="3007">
          <cell r="A3007" t="str">
            <v>42601XXX</v>
          </cell>
          <cell r="B3007" t="str">
            <v>AX</v>
          </cell>
          <cell r="C3007" t="str">
            <v>Axor Bouroullec</v>
          </cell>
          <cell r="D3007" t="str">
            <v>Double hook</v>
          </cell>
          <cell r="E3007" t="str">
            <v>Special Finishes</v>
          </cell>
          <cell r="F3007">
            <v>163.69999999999999</v>
          </cell>
          <cell r="I3007" t="str">
            <v>Phasing out 31 December 2017</v>
          </cell>
        </row>
        <row r="3008">
          <cell r="A3008">
            <v>42630000</v>
          </cell>
          <cell r="B3008" t="str">
            <v>AX</v>
          </cell>
          <cell r="C3008" t="str">
            <v>Axor Bouroullec</v>
          </cell>
          <cell r="D3008" t="str">
            <v>Grab bar</v>
          </cell>
          <cell r="E3008" t="str">
            <v>chrome</v>
          </cell>
          <cell r="F3008">
            <v>242.29999999999998</v>
          </cell>
          <cell r="G3008" t="str">
            <v/>
          </cell>
          <cell r="H3008" t="str">
            <v/>
          </cell>
          <cell r="I3008" t="str">
            <v>Phasing out 31 December 2017</v>
          </cell>
        </row>
        <row r="3009">
          <cell r="A3009" t="str">
            <v>42630XXX</v>
          </cell>
          <cell r="B3009" t="str">
            <v>AX</v>
          </cell>
          <cell r="C3009" t="str">
            <v>Axor Bouroullec</v>
          </cell>
          <cell r="D3009" t="str">
            <v>Grab bar</v>
          </cell>
          <cell r="E3009" t="str">
            <v>Special Finishes</v>
          </cell>
          <cell r="F3009">
            <v>363.5</v>
          </cell>
          <cell r="I3009" t="str">
            <v>Phasing out 31 December 2017</v>
          </cell>
        </row>
        <row r="3010">
          <cell r="A3010">
            <v>42634000</v>
          </cell>
          <cell r="B3010" t="str">
            <v>AX</v>
          </cell>
          <cell r="C3010" t="str">
            <v>Axor Bouroullec</v>
          </cell>
          <cell r="D3010" t="str">
            <v>Toothbrush tumbler</v>
          </cell>
          <cell r="E3010" t="str">
            <v>white</v>
          </cell>
          <cell r="F3010">
            <v>109.1</v>
          </cell>
          <cell r="G3010" t="str">
            <v/>
          </cell>
          <cell r="H3010" t="str">
            <v/>
          </cell>
          <cell r="I3010" t="str">
            <v>Phasing out 31 December 2017</v>
          </cell>
        </row>
        <row r="3011">
          <cell r="A3011">
            <v>42635400</v>
          </cell>
          <cell r="B3011" t="str">
            <v>AX</v>
          </cell>
          <cell r="C3011" t="str">
            <v>Axor Bouroullec</v>
          </cell>
          <cell r="D3011" t="str">
            <v>Toilet brush holder free-standing</v>
          </cell>
          <cell r="E3011" t="str">
            <v>white/chrome</v>
          </cell>
          <cell r="F3011">
            <v>206</v>
          </cell>
          <cell r="G3011" t="str">
            <v/>
          </cell>
          <cell r="H3011" t="str">
            <v/>
          </cell>
          <cell r="I3011" t="str">
            <v>Phasing out 31 December 2017</v>
          </cell>
        </row>
        <row r="3012">
          <cell r="A3012">
            <v>42660000</v>
          </cell>
          <cell r="B3012" t="str">
            <v>AX</v>
          </cell>
          <cell r="C3012" t="str">
            <v>Axor Bouroullec</v>
          </cell>
          <cell r="D3012" t="str">
            <v>Bath towel holder 600 mm</v>
          </cell>
          <cell r="E3012" t="str">
            <v>chrome</v>
          </cell>
          <cell r="F3012">
            <v>278.60000000000002</v>
          </cell>
          <cell r="G3012" t="str">
            <v/>
          </cell>
          <cell r="H3012" t="str">
            <v/>
          </cell>
          <cell r="I3012" t="str">
            <v>Phasing out 31 December 2017</v>
          </cell>
        </row>
        <row r="3013">
          <cell r="A3013" t="str">
            <v>42660XXX</v>
          </cell>
          <cell r="B3013" t="str">
            <v>AX</v>
          </cell>
          <cell r="C3013" t="str">
            <v>Axor Bouroullec</v>
          </cell>
          <cell r="D3013" t="str">
            <v>Bath towel holder 600 mm</v>
          </cell>
          <cell r="E3013" t="str">
            <v>Special Finishes</v>
          </cell>
          <cell r="F3013">
            <v>417.9</v>
          </cell>
          <cell r="I3013" t="str">
            <v>Phasing out 31 December 2017</v>
          </cell>
        </row>
        <row r="3014">
          <cell r="A3014">
            <v>42706000</v>
          </cell>
          <cell r="B3014" t="str">
            <v>AX</v>
          </cell>
          <cell r="C3014" t="str">
            <v>Axor Starck Organic</v>
          </cell>
          <cell r="D3014" t="str">
            <v>Bath towel holder 600 mm</v>
          </cell>
          <cell r="E3014" t="str">
            <v>chrome</v>
          </cell>
          <cell r="F3014">
            <v>204</v>
          </cell>
          <cell r="G3014" t="str">
            <v/>
          </cell>
          <cell r="H3014" t="str">
            <v>12.18</v>
          </cell>
          <cell r="I3014" t="str">
            <v/>
          </cell>
        </row>
        <row r="3015">
          <cell r="A3015" t="str">
            <v>42706XXX</v>
          </cell>
          <cell r="B3015" t="str">
            <v>AX</v>
          </cell>
          <cell r="C3015" t="str">
            <v>Axor Starck Organic</v>
          </cell>
          <cell r="D3015" t="str">
            <v>Bath towel holder 600 mm</v>
          </cell>
          <cell r="E3015" t="str">
            <v>Special Finishes</v>
          </cell>
          <cell r="F3015">
            <v>306</v>
          </cell>
          <cell r="G3015" t="str">
            <v/>
          </cell>
          <cell r="H3015">
            <v>12.18</v>
          </cell>
          <cell r="I3015" t="str">
            <v/>
          </cell>
        </row>
        <row r="3016">
          <cell r="A3016">
            <v>42708000</v>
          </cell>
          <cell r="B3016" t="str">
            <v>AX</v>
          </cell>
          <cell r="C3016" t="str">
            <v>Axor Starck Organic</v>
          </cell>
          <cell r="D3016" t="str">
            <v>Bath towel holder 800 mm</v>
          </cell>
          <cell r="E3016" t="str">
            <v>chrome</v>
          </cell>
          <cell r="F3016">
            <v>226.6</v>
          </cell>
          <cell r="G3016" t="str">
            <v/>
          </cell>
          <cell r="H3016" t="str">
            <v>12.18</v>
          </cell>
          <cell r="I3016" t="str">
            <v/>
          </cell>
        </row>
        <row r="3017">
          <cell r="A3017" t="str">
            <v>42708XXX</v>
          </cell>
          <cell r="B3017" t="str">
            <v>AX</v>
          </cell>
          <cell r="C3017" t="str">
            <v>Axor Starck Organic</v>
          </cell>
          <cell r="D3017" t="str">
            <v>Bath towel holder 800 mm</v>
          </cell>
          <cell r="E3017" t="str">
            <v>Special Finishes</v>
          </cell>
          <cell r="F3017">
            <v>339.9</v>
          </cell>
          <cell r="G3017" t="str">
            <v/>
          </cell>
          <cell r="H3017">
            <v>12.18</v>
          </cell>
          <cell r="I3017" t="str">
            <v/>
          </cell>
        </row>
        <row r="3018">
          <cell r="A3018">
            <v>42720000</v>
          </cell>
          <cell r="B3018" t="str">
            <v>AX</v>
          </cell>
          <cell r="C3018" t="str">
            <v>Axor Starck Organic</v>
          </cell>
          <cell r="D3018" t="str">
            <v>Towel holder</v>
          </cell>
          <cell r="E3018" t="str">
            <v>chrome</v>
          </cell>
          <cell r="F3018">
            <v>136</v>
          </cell>
          <cell r="G3018" t="str">
            <v/>
          </cell>
          <cell r="H3018" t="str">
            <v>12.18</v>
          </cell>
          <cell r="I3018" t="str">
            <v/>
          </cell>
        </row>
        <row r="3019">
          <cell r="A3019" t="str">
            <v>42720XXX</v>
          </cell>
          <cell r="B3019" t="str">
            <v>AX</v>
          </cell>
          <cell r="C3019" t="str">
            <v>Axor Starck Organic</v>
          </cell>
          <cell r="D3019" t="str">
            <v>Towel holder</v>
          </cell>
          <cell r="E3019" t="str">
            <v>Special Finishes</v>
          </cell>
          <cell r="F3019">
            <v>204</v>
          </cell>
          <cell r="G3019" t="str">
            <v/>
          </cell>
          <cell r="H3019">
            <v>12.18</v>
          </cell>
          <cell r="I3019" t="str">
            <v/>
          </cell>
        </row>
        <row r="3020">
          <cell r="A3020">
            <v>42730000</v>
          </cell>
          <cell r="B3020" t="str">
            <v>AX</v>
          </cell>
          <cell r="C3020" t="str">
            <v>Axor Starck Organic</v>
          </cell>
          <cell r="D3020" t="str">
            <v>Grab bar</v>
          </cell>
          <cell r="E3020" t="str">
            <v>chrome</v>
          </cell>
          <cell r="F3020">
            <v>181.29999999999998</v>
          </cell>
          <cell r="G3020" t="str">
            <v/>
          </cell>
          <cell r="H3020" t="str">
            <v>12.18</v>
          </cell>
          <cell r="I3020" t="str">
            <v/>
          </cell>
        </row>
        <row r="3021">
          <cell r="A3021" t="str">
            <v>42730XXX</v>
          </cell>
          <cell r="B3021" t="str">
            <v>AX</v>
          </cell>
          <cell r="C3021" t="str">
            <v>Axor Starck Organic</v>
          </cell>
          <cell r="D3021" t="str">
            <v>Grab bar</v>
          </cell>
          <cell r="E3021" t="str">
            <v>Special Finishes</v>
          </cell>
          <cell r="F3021">
            <v>272</v>
          </cell>
          <cell r="G3021" t="str">
            <v/>
          </cell>
          <cell r="H3021">
            <v>12.18</v>
          </cell>
          <cell r="I3021" t="str">
            <v/>
          </cell>
        </row>
        <row r="3022">
          <cell r="A3022">
            <v>42733000</v>
          </cell>
          <cell r="B3022" t="str">
            <v>AX</v>
          </cell>
          <cell r="C3022" t="str">
            <v>Axor Starck Organic</v>
          </cell>
          <cell r="D3022" t="str">
            <v>Soap dish</v>
          </cell>
          <cell r="E3022" t="str">
            <v>chrome</v>
          </cell>
          <cell r="F3022">
            <v>107.8</v>
          </cell>
          <cell r="G3022" t="str">
            <v/>
          </cell>
          <cell r="H3022" t="str">
            <v>12.18</v>
          </cell>
          <cell r="I3022" t="str">
            <v/>
          </cell>
        </row>
        <row r="3023">
          <cell r="A3023" t="str">
            <v>42733XXX</v>
          </cell>
          <cell r="B3023" t="str">
            <v>AX</v>
          </cell>
          <cell r="C3023" t="str">
            <v>Axor Starck Organic</v>
          </cell>
          <cell r="D3023" t="str">
            <v>Soap dish</v>
          </cell>
          <cell r="E3023" t="str">
            <v>Special Finishes</v>
          </cell>
          <cell r="F3023">
            <v>161.69999999999999</v>
          </cell>
          <cell r="G3023" t="str">
            <v/>
          </cell>
          <cell r="H3023">
            <v>12.18</v>
          </cell>
          <cell r="I3023" t="str">
            <v/>
          </cell>
        </row>
        <row r="3024">
          <cell r="A3024">
            <v>42734000</v>
          </cell>
          <cell r="B3024" t="str">
            <v>AX</v>
          </cell>
          <cell r="C3024" t="str">
            <v>Axor Starck Organic</v>
          </cell>
          <cell r="D3024" t="str">
            <v>Toothbrush tumbler</v>
          </cell>
          <cell r="E3024" t="str">
            <v>chrome</v>
          </cell>
          <cell r="F3024">
            <v>107.8</v>
          </cell>
          <cell r="G3024" t="str">
            <v/>
          </cell>
          <cell r="H3024" t="str">
            <v>12.18</v>
          </cell>
          <cell r="I3024" t="str">
            <v/>
          </cell>
        </row>
        <row r="3025">
          <cell r="A3025" t="str">
            <v>42734XXX</v>
          </cell>
          <cell r="B3025" t="str">
            <v>AX</v>
          </cell>
          <cell r="C3025" t="str">
            <v>Axor Starck Organic</v>
          </cell>
          <cell r="D3025" t="str">
            <v>Toothbrush tumbler</v>
          </cell>
          <cell r="E3025" t="str">
            <v>Special Finishes</v>
          </cell>
          <cell r="F3025">
            <v>161.69999999999999</v>
          </cell>
          <cell r="G3025" t="str">
            <v/>
          </cell>
          <cell r="H3025">
            <v>12.18</v>
          </cell>
          <cell r="I3025" t="str">
            <v/>
          </cell>
        </row>
        <row r="3026">
          <cell r="A3026">
            <v>42735000</v>
          </cell>
          <cell r="B3026" t="str">
            <v>AX</v>
          </cell>
          <cell r="C3026" t="str">
            <v>Axor Starck Organic</v>
          </cell>
          <cell r="D3026" t="str">
            <v>Toilet brush holder wall-mounted</v>
          </cell>
          <cell r="E3026" t="str">
            <v>chrome</v>
          </cell>
          <cell r="F3026">
            <v>249.2</v>
          </cell>
          <cell r="G3026" t="str">
            <v/>
          </cell>
          <cell r="H3026" t="str">
            <v>12.19</v>
          </cell>
          <cell r="I3026" t="str">
            <v/>
          </cell>
        </row>
        <row r="3027">
          <cell r="A3027" t="str">
            <v>42735XXX</v>
          </cell>
          <cell r="B3027" t="str">
            <v>AX</v>
          </cell>
          <cell r="C3027" t="str">
            <v>Axor Starck Organic</v>
          </cell>
          <cell r="D3027" t="str">
            <v>Toilet brush holder wall-mounted</v>
          </cell>
          <cell r="E3027" t="str">
            <v>Special Finishes</v>
          </cell>
          <cell r="F3027">
            <v>373.8</v>
          </cell>
          <cell r="G3027" t="str">
            <v/>
          </cell>
          <cell r="H3027">
            <v>12.19</v>
          </cell>
          <cell r="I3027" t="str">
            <v/>
          </cell>
        </row>
        <row r="3028">
          <cell r="A3028">
            <v>42736000</v>
          </cell>
          <cell r="B3028" t="str">
            <v>AX</v>
          </cell>
          <cell r="C3028" t="str">
            <v>Axor Starck Organic</v>
          </cell>
          <cell r="D3028" t="str">
            <v>Roll holder</v>
          </cell>
          <cell r="E3028" t="str">
            <v>chrome</v>
          </cell>
          <cell r="F3028">
            <v>136</v>
          </cell>
          <cell r="G3028" t="str">
            <v/>
          </cell>
          <cell r="H3028" t="str">
            <v>12.19</v>
          </cell>
          <cell r="I3028" t="str">
            <v/>
          </cell>
        </row>
        <row r="3029">
          <cell r="A3029" t="str">
            <v>42736XXX</v>
          </cell>
          <cell r="B3029" t="str">
            <v>AX</v>
          </cell>
          <cell r="C3029" t="str">
            <v>Axor Starck Organic</v>
          </cell>
          <cell r="D3029" t="str">
            <v>Roll holder</v>
          </cell>
          <cell r="E3029" t="str">
            <v>Special Finishes</v>
          </cell>
          <cell r="F3029">
            <v>204</v>
          </cell>
          <cell r="G3029" t="str">
            <v/>
          </cell>
          <cell r="H3029">
            <v>12.19</v>
          </cell>
          <cell r="I3029" t="str">
            <v>Not available in polished bronze &amp; brushed black chrome</v>
          </cell>
        </row>
        <row r="3030">
          <cell r="A3030">
            <v>42737000</v>
          </cell>
          <cell r="B3030" t="str">
            <v>AX</v>
          </cell>
          <cell r="C3030" t="str">
            <v>Axor Starck Organic</v>
          </cell>
          <cell r="D3030" t="str">
            <v>Single hook</v>
          </cell>
          <cell r="E3030" t="str">
            <v>chrome</v>
          </cell>
          <cell r="F3030">
            <v>51.1</v>
          </cell>
          <cell r="G3030" t="str">
            <v/>
          </cell>
          <cell r="H3030" t="str">
            <v>12.18</v>
          </cell>
          <cell r="I3030" t="str">
            <v/>
          </cell>
        </row>
        <row r="3031">
          <cell r="A3031" t="str">
            <v>42737XXX</v>
          </cell>
          <cell r="B3031" t="str">
            <v>AX</v>
          </cell>
          <cell r="C3031" t="str">
            <v>Axor Starck Organic</v>
          </cell>
          <cell r="D3031" t="str">
            <v>Single hook</v>
          </cell>
          <cell r="E3031" t="str">
            <v>Special Finishes</v>
          </cell>
          <cell r="F3031">
            <v>76.699999999999989</v>
          </cell>
          <cell r="G3031" t="str">
            <v/>
          </cell>
          <cell r="H3031">
            <v>12.18</v>
          </cell>
          <cell r="I3031" t="str">
            <v/>
          </cell>
        </row>
        <row r="3032">
          <cell r="A3032">
            <v>42801000</v>
          </cell>
          <cell r="B3032" t="str">
            <v>AX</v>
          </cell>
          <cell r="C3032" t="str">
            <v>Axor Universal Accessories</v>
          </cell>
          <cell r="D3032" t="str">
            <v>Single hook</v>
          </cell>
          <cell r="E3032" t="str">
            <v>chrome</v>
          </cell>
          <cell r="F3032">
            <v>45.7</v>
          </cell>
          <cell r="G3032" t="str">
            <v/>
          </cell>
          <cell r="H3032" t="str">
            <v>12.8</v>
          </cell>
          <cell r="I3032" t="str">
            <v/>
          </cell>
        </row>
        <row r="3033">
          <cell r="A3033" t="str">
            <v>42801XXX</v>
          </cell>
          <cell r="B3033" t="str">
            <v>AX</v>
          </cell>
          <cell r="C3033" t="str">
            <v>Axor Universal Accessories</v>
          </cell>
          <cell r="D3033" t="str">
            <v>Single hook</v>
          </cell>
          <cell r="E3033" t="str">
            <v>Special Finishes</v>
          </cell>
          <cell r="F3033">
            <v>68.599999999999994</v>
          </cell>
          <cell r="G3033" t="str">
            <v/>
          </cell>
          <cell r="H3033">
            <v>12.8</v>
          </cell>
          <cell r="I3033" t="str">
            <v/>
          </cell>
        </row>
        <row r="3034">
          <cell r="A3034">
            <v>42802000</v>
          </cell>
          <cell r="B3034" t="str">
            <v>AX</v>
          </cell>
          <cell r="C3034" t="str">
            <v>Axor Universal Accessories</v>
          </cell>
          <cell r="D3034" t="str">
            <v>Shelf, for shower</v>
          </cell>
          <cell r="E3034" t="str">
            <v>chrome</v>
          </cell>
          <cell r="F3034">
            <v>139.29999999999998</v>
          </cell>
          <cell r="G3034" t="str">
            <v/>
          </cell>
          <cell r="H3034" t="str">
            <v>12.7</v>
          </cell>
          <cell r="I3034" t="str">
            <v/>
          </cell>
        </row>
        <row r="3035">
          <cell r="A3035" t="str">
            <v>42802XXX</v>
          </cell>
          <cell r="B3035" t="str">
            <v>AX</v>
          </cell>
          <cell r="C3035" t="str">
            <v>Axor Universal Accessories</v>
          </cell>
          <cell r="D3035" t="str">
            <v>Shelf, for shower</v>
          </cell>
          <cell r="E3035" t="str">
            <v>Special Finishes</v>
          </cell>
          <cell r="F3035">
            <v>209</v>
          </cell>
          <cell r="G3035" t="str">
            <v/>
          </cell>
          <cell r="H3035">
            <v>12.7</v>
          </cell>
          <cell r="I3035" t="str">
            <v/>
          </cell>
        </row>
        <row r="3036">
          <cell r="A3036">
            <v>42803000</v>
          </cell>
          <cell r="B3036" t="str">
            <v>AX</v>
          </cell>
          <cell r="C3036" t="str">
            <v>Axor Universal Accessories</v>
          </cell>
          <cell r="D3036" t="str">
            <v>Soap Dish / Shelf</v>
          </cell>
          <cell r="E3036" t="str">
            <v>chrome</v>
          </cell>
          <cell r="F3036">
            <v>128.6</v>
          </cell>
          <cell r="G3036" t="str">
            <v/>
          </cell>
          <cell r="H3036" t="str">
            <v>12.6</v>
          </cell>
          <cell r="I3036" t="str">
            <v/>
          </cell>
        </row>
        <row r="3037">
          <cell r="A3037" t="str">
            <v>42803XXX</v>
          </cell>
          <cell r="B3037" t="str">
            <v>AX</v>
          </cell>
          <cell r="C3037" t="str">
            <v>Axor Universal Accessories</v>
          </cell>
          <cell r="D3037" t="str">
            <v>Soap Dish / Shelf</v>
          </cell>
          <cell r="E3037" t="str">
            <v>Special Finishes</v>
          </cell>
          <cell r="F3037">
            <v>192.9</v>
          </cell>
          <cell r="G3037" t="str">
            <v/>
          </cell>
          <cell r="H3037">
            <v>12.6</v>
          </cell>
          <cell r="I3037" t="str">
            <v/>
          </cell>
        </row>
        <row r="3038">
          <cell r="A3038">
            <v>42819000</v>
          </cell>
          <cell r="B3038" t="str">
            <v>AX</v>
          </cell>
          <cell r="C3038" t="str">
            <v>Axor Universal Accessories</v>
          </cell>
          <cell r="D3038" t="str">
            <v>Liquid soap dispenser with shelf</v>
          </cell>
          <cell r="E3038" t="str">
            <v>chrome</v>
          </cell>
          <cell r="F3038">
            <v>192.9</v>
          </cell>
          <cell r="G3038" t="str">
            <v/>
          </cell>
          <cell r="H3038" t="str">
            <v>12.6</v>
          </cell>
          <cell r="I3038" t="str">
            <v/>
          </cell>
        </row>
        <row r="3039">
          <cell r="A3039" t="str">
            <v>42819XXX</v>
          </cell>
          <cell r="B3039" t="str">
            <v>AX</v>
          </cell>
          <cell r="C3039" t="str">
            <v>Axor Universal Accessories</v>
          </cell>
          <cell r="D3039" t="str">
            <v>Liquid soap dispenser with shelf</v>
          </cell>
          <cell r="E3039" t="str">
            <v>Special Finishes</v>
          </cell>
          <cell r="F3039">
            <v>289.40000000000003</v>
          </cell>
          <cell r="G3039" t="str">
            <v/>
          </cell>
          <cell r="H3039">
            <v>12.6</v>
          </cell>
          <cell r="I3039" t="str">
            <v/>
          </cell>
        </row>
        <row r="3040">
          <cell r="A3040">
            <v>42821000</v>
          </cell>
          <cell r="B3040" t="str">
            <v>AX</v>
          </cell>
          <cell r="C3040" t="str">
            <v>Axor Universal Accessories</v>
          </cell>
          <cell r="D3040" t="str">
            <v>Double towel holder</v>
          </cell>
          <cell r="E3040" t="str">
            <v>chrome</v>
          </cell>
          <cell r="F3040">
            <v>246.4</v>
          </cell>
          <cell r="G3040" t="str">
            <v/>
          </cell>
          <cell r="H3040" t="str">
            <v>12.8</v>
          </cell>
          <cell r="I3040" t="str">
            <v/>
          </cell>
        </row>
        <row r="3041">
          <cell r="A3041" t="str">
            <v>42821XXX</v>
          </cell>
          <cell r="B3041" t="str">
            <v>AX</v>
          </cell>
          <cell r="C3041" t="str">
            <v>Axor Universal Accessories</v>
          </cell>
          <cell r="D3041" t="str">
            <v>Double towel holder</v>
          </cell>
          <cell r="E3041" t="str">
            <v>Special Finishes</v>
          </cell>
          <cell r="F3041">
            <v>369.6</v>
          </cell>
          <cell r="G3041" t="str">
            <v/>
          </cell>
          <cell r="H3041">
            <v>12.8</v>
          </cell>
          <cell r="I3041" t="str">
            <v/>
          </cell>
        </row>
        <row r="3042">
          <cell r="A3042">
            <v>42830000</v>
          </cell>
          <cell r="B3042" t="str">
            <v>AX</v>
          </cell>
          <cell r="C3042" t="str">
            <v>Axor Universal Accessories</v>
          </cell>
          <cell r="D3042" t="str">
            <v>Rail / Grab Bar 300 mm</v>
          </cell>
          <cell r="E3042" t="str">
            <v>chrome</v>
          </cell>
          <cell r="F3042">
            <v>176.8</v>
          </cell>
          <cell r="G3042" t="str">
            <v/>
          </cell>
          <cell r="H3042" t="str">
            <v>12.7</v>
          </cell>
          <cell r="I3042" t="str">
            <v/>
          </cell>
        </row>
        <row r="3043">
          <cell r="A3043" t="str">
            <v>42830XXX</v>
          </cell>
          <cell r="B3043" t="str">
            <v>AX</v>
          </cell>
          <cell r="C3043" t="str">
            <v>Axor Universal Accessories</v>
          </cell>
          <cell r="D3043" t="str">
            <v>Rail / Grab Bar 300 mm</v>
          </cell>
          <cell r="E3043" t="str">
            <v>Special Finishes</v>
          </cell>
          <cell r="F3043">
            <v>265.2</v>
          </cell>
          <cell r="G3043" t="str">
            <v/>
          </cell>
          <cell r="H3043">
            <v>12.7</v>
          </cell>
          <cell r="I3043" t="str">
            <v/>
          </cell>
        </row>
        <row r="3044">
          <cell r="A3044">
            <v>42832000</v>
          </cell>
          <cell r="B3044" t="str">
            <v>AX</v>
          </cell>
          <cell r="C3044" t="str">
            <v>Axor Universal Accessories</v>
          </cell>
          <cell r="D3044" t="str">
            <v>Rail / Bath towel holder 600 mm</v>
          </cell>
          <cell r="E3044" t="str">
            <v>chrome</v>
          </cell>
          <cell r="F3044">
            <v>209</v>
          </cell>
          <cell r="G3044" t="str">
            <v/>
          </cell>
          <cell r="H3044" t="str">
            <v>12.8</v>
          </cell>
          <cell r="I3044" t="str">
            <v/>
          </cell>
        </row>
        <row r="3045">
          <cell r="A3045" t="str">
            <v>42832XXX</v>
          </cell>
          <cell r="B3045" t="str">
            <v>AX</v>
          </cell>
          <cell r="C3045" t="str">
            <v>Axor Universal Accessories</v>
          </cell>
          <cell r="D3045" t="str">
            <v>Rail / Bath towel holder 600 mm</v>
          </cell>
          <cell r="E3045" t="str">
            <v>Special Finishes</v>
          </cell>
          <cell r="F3045">
            <v>313.5</v>
          </cell>
          <cell r="G3045" t="str">
            <v/>
          </cell>
          <cell r="H3045">
            <v>12.8</v>
          </cell>
          <cell r="I3045" t="str">
            <v/>
          </cell>
        </row>
        <row r="3046">
          <cell r="A3046">
            <v>42833000</v>
          </cell>
          <cell r="B3046" t="str">
            <v>AX</v>
          </cell>
          <cell r="C3046" t="str">
            <v>Axor Universal Accessories</v>
          </cell>
          <cell r="D3046" t="str">
            <v>Rail / Bath towel holder 800 mm</v>
          </cell>
          <cell r="E3046" t="str">
            <v>chrome</v>
          </cell>
          <cell r="F3046">
            <v>241.1</v>
          </cell>
          <cell r="G3046" t="str">
            <v/>
          </cell>
          <cell r="H3046" t="str">
            <v>12.8</v>
          </cell>
          <cell r="I3046" t="str">
            <v/>
          </cell>
        </row>
        <row r="3047">
          <cell r="A3047" t="str">
            <v>42833XXX</v>
          </cell>
          <cell r="B3047" t="str">
            <v>AX</v>
          </cell>
          <cell r="C3047" t="str">
            <v>Axor Universal Accessories</v>
          </cell>
          <cell r="D3047" t="str">
            <v>Rail / Bath towel holder 800 mm</v>
          </cell>
          <cell r="E3047" t="str">
            <v>Special Finishes</v>
          </cell>
          <cell r="F3047">
            <v>361.70000000000005</v>
          </cell>
          <cell r="G3047" t="str">
            <v/>
          </cell>
          <cell r="H3047">
            <v>12.8</v>
          </cell>
          <cell r="I3047" t="str">
            <v/>
          </cell>
        </row>
        <row r="3048">
          <cell r="A3048">
            <v>42834000</v>
          </cell>
          <cell r="B3048" t="str">
            <v>AX</v>
          </cell>
          <cell r="C3048" t="str">
            <v>Axor Universal Accessories</v>
          </cell>
          <cell r="D3048" t="str">
            <v>Toothbrush Tumbler</v>
          </cell>
          <cell r="E3048" t="str">
            <v>chrome</v>
          </cell>
          <cell r="F3048">
            <v>150</v>
          </cell>
          <cell r="G3048" t="str">
            <v/>
          </cell>
          <cell r="H3048" t="str">
            <v>12.6</v>
          </cell>
          <cell r="I3048" t="str">
            <v/>
          </cell>
        </row>
        <row r="3049">
          <cell r="A3049" t="str">
            <v>42834XXX</v>
          </cell>
          <cell r="B3049" t="str">
            <v>AX</v>
          </cell>
          <cell r="C3049" t="str">
            <v>Axor Universal Accessories</v>
          </cell>
          <cell r="D3049" t="str">
            <v>Toothbrush Tumbler</v>
          </cell>
          <cell r="E3049" t="str">
            <v>Special Finishes</v>
          </cell>
          <cell r="F3049">
            <v>225</v>
          </cell>
          <cell r="G3049" t="str">
            <v/>
          </cell>
          <cell r="H3049">
            <v>12.6</v>
          </cell>
          <cell r="I3049" t="str">
            <v/>
          </cell>
        </row>
        <row r="3050">
          <cell r="A3050">
            <v>42835000</v>
          </cell>
          <cell r="B3050" t="str">
            <v>AX</v>
          </cell>
          <cell r="C3050" t="str">
            <v>Axor Universal Accessories</v>
          </cell>
          <cell r="D3050" t="str">
            <v>Toilet brush holder wall-mounted</v>
          </cell>
          <cell r="E3050" t="str">
            <v>chrome</v>
          </cell>
          <cell r="F3050">
            <v>165.1</v>
          </cell>
          <cell r="G3050" t="str">
            <v/>
          </cell>
          <cell r="H3050" t="str">
            <v>12.9</v>
          </cell>
          <cell r="I3050" t="str">
            <v/>
          </cell>
        </row>
        <row r="3051">
          <cell r="A3051" t="str">
            <v>42835XXX</v>
          </cell>
          <cell r="B3051" t="str">
            <v>AX</v>
          </cell>
          <cell r="C3051" t="str">
            <v>Axor Universal Accessories</v>
          </cell>
          <cell r="D3051" t="str">
            <v>Toilet brush holder wall-mounted</v>
          </cell>
          <cell r="E3051" t="str">
            <v>Special Finishes</v>
          </cell>
          <cell r="F3051">
            <v>247.7</v>
          </cell>
          <cell r="G3051" t="str">
            <v/>
          </cell>
          <cell r="H3051">
            <v>12.9</v>
          </cell>
          <cell r="I3051" t="str">
            <v/>
          </cell>
        </row>
        <row r="3052">
          <cell r="A3052">
            <v>42836000</v>
          </cell>
          <cell r="B3052" t="str">
            <v>AX</v>
          </cell>
          <cell r="C3052" t="str">
            <v>Axor Universal Accessories</v>
          </cell>
          <cell r="D3052" t="str">
            <v>Roll Holder</v>
          </cell>
          <cell r="E3052" t="str">
            <v>chrome</v>
          </cell>
          <cell r="F3052">
            <v>139.29999999999998</v>
          </cell>
          <cell r="G3052" t="str">
            <v/>
          </cell>
          <cell r="H3052" t="str">
            <v>12.9</v>
          </cell>
          <cell r="I3052" t="str">
            <v/>
          </cell>
        </row>
        <row r="3053">
          <cell r="A3053" t="str">
            <v>42836XXX</v>
          </cell>
          <cell r="B3053" t="str">
            <v>AX</v>
          </cell>
          <cell r="C3053" t="str">
            <v>Axor Universal Accessories</v>
          </cell>
          <cell r="D3053" t="str">
            <v>Roll Holder</v>
          </cell>
          <cell r="E3053" t="str">
            <v>Special Finishes</v>
          </cell>
          <cell r="F3053">
            <v>209</v>
          </cell>
          <cell r="G3053" t="str">
            <v/>
          </cell>
          <cell r="H3053">
            <v>12.9</v>
          </cell>
          <cell r="I3053" t="str">
            <v/>
          </cell>
        </row>
        <row r="3054">
          <cell r="A3054">
            <v>42837000</v>
          </cell>
          <cell r="B3054" t="str">
            <v>AX</v>
          </cell>
          <cell r="C3054" t="str">
            <v>AXOR Universal Accessories</v>
          </cell>
          <cell r="D3054" t="str">
            <v>Shower door handle 444 mm</v>
          </cell>
          <cell r="E3054" t="str">
            <v>chrome</v>
          </cell>
          <cell r="F3054">
            <v>288.39999999999998</v>
          </cell>
          <cell r="I3054" t="str">
            <v>Available from June 2017</v>
          </cell>
        </row>
        <row r="3055">
          <cell r="A3055" t="str">
            <v>42837XXX</v>
          </cell>
          <cell r="B3055" t="str">
            <v>AX</v>
          </cell>
          <cell r="C3055" t="str">
            <v>AXOR Universal Accessories</v>
          </cell>
          <cell r="D3055" t="str">
            <v>Shower door handle 444 mm</v>
          </cell>
          <cell r="E3055" t="str">
            <v>Special Finishes</v>
          </cell>
          <cell r="F3055">
            <v>432.6</v>
          </cell>
          <cell r="I3055" t="str">
            <v>Available from June 2017</v>
          </cell>
        </row>
        <row r="3056">
          <cell r="A3056">
            <v>42838000</v>
          </cell>
          <cell r="B3056" t="str">
            <v>AX</v>
          </cell>
          <cell r="C3056" t="str">
            <v>AXOR Universal Accessories</v>
          </cell>
          <cell r="D3056" t="str">
            <v>Shelf 300 mm</v>
          </cell>
          <cell r="E3056" t="str">
            <v>chrome</v>
          </cell>
          <cell r="F3056">
            <v>182.2</v>
          </cell>
          <cell r="G3056" t="str">
            <v/>
          </cell>
          <cell r="H3056" t="str">
            <v>12.7</v>
          </cell>
          <cell r="I3056" t="str">
            <v/>
          </cell>
        </row>
        <row r="3057">
          <cell r="A3057" t="str">
            <v>42838XXX</v>
          </cell>
          <cell r="B3057" t="str">
            <v>AX</v>
          </cell>
          <cell r="C3057" t="str">
            <v>AXOR Universal Accessories</v>
          </cell>
          <cell r="D3057" t="str">
            <v>Shelf 300 mm</v>
          </cell>
          <cell r="E3057" t="str">
            <v>Special Finishes</v>
          </cell>
          <cell r="F3057">
            <v>273.3</v>
          </cell>
          <cell r="G3057" t="str">
            <v/>
          </cell>
          <cell r="H3057">
            <v>12.7</v>
          </cell>
          <cell r="I3057" t="str">
            <v/>
          </cell>
        </row>
        <row r="3058">
          <cell r="A3058">
            <v>42840000</v>
          </cell>
          <cell r="B3058" t="str">
            <v>AX</v>
          </cell>
          <cell r="C3058" t="str">
            <v>AXOR Universal Accessories</v>
          </cell>
          <cell r="D3058" t="str">
            <v>Shelf 150 mm</v>
          </cell>
          <cell r="E3058" t="str">
            <v>chrome</v>
          </cell>
          <cell r="F3058">
            <v>128.6</v>
          </cell>
          <cell r="I3058" t="str">
            <v>Available from June 2017</v>
          </cell>
        </row>
        <row r="3059">
          <cell r="A3059" t="str">
            <v>42840XXX</v>
          </cell>
          <cell r="B3059" t="str">
            <v>AX</v>
          </cell>
          <cell r="C3059" t="str">
            <v>AXOR Universal Accessories</v>
          </cell>
          <cell r="D3059" t="str">
            <v>Shelf 150 mm</v>
          </cell>
          <cell r="E3059" t="str">
            <v>Special Finishes</v>
          </cell>
          <cell r="F3059">
            <v>192.9</v>
          </cell>
          <cell r="I3059" t="str">
            <v>Available from June 2017</v>
          </cell>
        </row>
        <row r="3060">
          <cell r="A3060">
            <v>42841000</v>
          </cell>
          <cell r="B3060" t="str">
            <v>AX</v>
          </cell>
          <cell r="C3060" t="str">
            <v>AXOR Universal Accessories</v>
          </cell>
          <cell r="D3060" t="str">
            <v>Mounting kit for two-sided glass montage</v>
          </cell>
          <cell r="E3060" t="str">
            <v>chrome</v>
          </cell>
          <cell r="F3060">
            <v>24.700000000000003</v>
          </cell>
          <cell r="G3060" t="str">
            <v/>
          </cell>
          <cell r="H3060" t="str">
            <v>12.9</v>
          </cell>
          <cell r="I3060" t="str">
            <v/>
          </cell>
        </row>
        <row r="3061">
          <cell r="A3061" t="str">
            <v>42841XXX</v>
          </cell>
          <cell r="B3061" t="str">
            <v>AX</v>
          </cell>
          <cell r="C3061" t="str">
            <v>AXOR Universal Accessories</v>
          </cell>
          <cell r="D3061" t="str">
            <v>Mounting kit for two-sided glass montage</v>
          </cell>
          <cell r="E3061" t="str">
            <v>Special Finishes</v>
          </cell>
          <cell r="F3061">
            <v>37.1</v>
          </cell>
          <cell r="G3061" t="str">
            <v/>
          </cell>
          <cell r="H3061">
            <v>12.9</v>
          </cell>
          <cell r="I3061" t="str">
            <v/>
          </cell>
        </row>
        <row r="3062">
          <cell r="A3062">
            <v>42842000</v>
          </cell>
          <cell r="B3062" t="str">
            <v>AX</v>
          </cell>
          <cell r="C3062" t="str">
            <v>AXOR Universal Accessories</v>
          </cell>
          <cell r="D3062" t="str">
            <v>Bath towel shelf</v>
          </cell>
          <cell r="E3062" t="str">
            <v>chrome</v>
          </cell>
          <cell r="F3062">
            <v>278.10000000000002</v>
          </cell>
          <cell r="I3062" t="str">
            <v>Available from June 2017</v>
          </cell>
        </row>
        <row r="3063">
          <cell r="A3063" t="str">
            <v>42842XXX</v>
          </cell>
          <cell r="B3063" t="str">
            <v>AX</v>
          </cell>
          <cell r="C3063" t="str">
            <v>AXOR Universal Accessories</v>
          </cell>
          <cell r="D3063" t="str">
            <v>Bath towel shelf</v>
          </cell>
          <cell r="E3063" t="str">
            <v>Special Finishes</v>
          </cell>
          <cell r="F3063">
            <v>417.20000000000005</v>
          </cell>
          <cell r="I3063" t="str">
            <v>Available from June 2017</v>
          </cell>
        </row>
        <row r="3064">
          <cell r="A3064">
            <v>42846000</v>
          </cell>
          <cell r="B3064" t="str">
            <v>AX</v>
          </cell>
          <cell r="C3064" t="str">
            <v>AXOR Universal Accessories</v>
          </cell>
          <cell r="D3064" t="str">
            <v>Roll holder</v>
          </cell>
          <cell r="E3064" t="str">
            <v>chrome</v>
          </cell>
          <cell r="F3064">
            <v>108.19999999999999</v>
          </cell>
          <cell r="I3064" t="str">
            <v>Available from June 2017</v>
          </cell>
        </row>
        <row r="3065">
          <cell r="A3065" t="str">
            <v>42846XXX</v>
          </cell>
          <cell r="B3065" t="str">
            <v>AX</v>
          </cell>
          <cell r="C3065" t="str">
            <v>AXOR Universal Accessories</v>
          </cell>
          <cell r="D3065" t="str">
            <v>Roll holder</v>
          </cell>
          <cell r="E3065" t="str">
            <v>Special Finishes</v>
          </cell>
          <cell r="F3065">
            <v>162.29999999999998</v>
          </cell>
          <cell r="I3065" t="str">
            <v>Available from June 2017</v>
          </cell>
        </row>
        <row r="3066">
          <cell r="A3066">
            <v>42870000</v>
          </cell>
          <cell r="B3066" t="str">
            <v>AX</v>
          </cell>
          <cell r="C3066" t="str">
            <v>Axor Universal Accessories</v>
          </cell>
          <cell r="D3066" t="str">
            <v>Adapter set</v>
          </cell>
          <cell r="E3066" t="str">
            <v>chrome</v>
          </cell>
          <cell r="F3066">
            <v>43.6</v>
          </cell>
          <cell r="G3066" t="str">
            <v/>
          </cell>
          <cell r="H3066" t="str">
            <v>12.9</v>
          </cell>
          <cell r="I3066" t="str">
            <v/>
          </cell>
        </row>
        <row r="3067">
          <cell r="A3067" t="str">
            <v>42870XXX</v>
          </cell>
          <cell r="B3067" t="str">
            <v>AX</v>
          </cell>
          <cell r="C3067" t="str">
            <v>Axor Universal Accessories</v>
          </cell>
          <cell r="D3067" t="str">
            <v>Adapter set</v>
          </cell>
          <cell r="E3067" t="str">
            <v>Special Finishes</v>
          </cell>
          <cell r="F3067">
            <v>65.400000000000006</v>
          </cell>
          <cell r="G3067" t="str">
            <v/>
          </cell>
          <cell r="H3067">
            <v>12.9</v>
          </cell>
          <cell r="I3067" t="str">
            <v/>
          </cell>
        </row>
        <row r="3068">
          <cell r="A3068">
            <v>42871000</v>
          </cell>
          <cell r="B3068" t="str">
            <v>AX</v>
          </cell>
          <cell r="C3068" t="str">
            <v>Axor Universal Accessories</v>
          </cell>
          <cell r="D3068" t="str">
            <v>Cover for rail</v>
          </cell>
          <cell r="E3068" t="str">
            <v>chrome</v>
          </cell>
          <cell r="F3068">
            <v>52.300000000000004</v>
          </cell>
          <cell r="G3068" t="str">
            <v/>
          </cell>
          <cell r="H3068" t="str">
            <v>4.17</v>
          </cell>
          <cell r="I3068" t="str">
            <v/>
          </cell>
        </row>
        <row r="3069">
          <cell r="A3069" t="str">
            <v>42871XXX</v>
          </cell>
          <cell r="B3069" t="str">
            <v>AX</v>
          </cell>
          <cell r="C3069" t="str">
            <v>Axor Universal Accessories</v>
          </cell>
          <cell r="D3069" t="str">
            <v>Cover for rail</v>
          </cell>
          <cell r="E3069" t="str">
            <v>Special Finishes</v>
          </cell>
          <cell r="F3069">
            <v>78.5</v>
          </cell>
          <cell r="G3069" t="str">
            <v/>
          </cell>
          <cell r="H3069">
            <v>4.17</v>
          </cell>
          <cell r="I3069" t="str">
            <v/>
          </cell>
        </row>
        <row r="3070">
          <cell r="A3070">
            <v>42890000</v>
          </cell>
          <cell r="B3070" t="str">
            <v>AX</v>
          </cell>
          <cell r="C3070" t="str">
            <v>Axor Universal Accessories</v>
          </cell>
          <cell r="D3070" t="str">
            <v>Cover 150 mm</v>
          </cell>
          <cell r="E3070" t="str">
            <v>chrome</v>
          </cell>
          <cell r="F3070">
            <v>15</v>
          </cell>
          <cell r="G3070" t="str">
            <v/>
          </cell>
          <cell r="H3070" t="str">
            <v>12.10</v>
          </cell>
          <cell r="I3070" t="str">
            <v/>
          </cell>
        </row>
        <row r="3071">
          <cell r="A3071" t="str">
            <v>42890XXX</v>
          </cell>
          <cell r="B3071" t="str">
            <v>AX</v>
          </cell>
          <cell r="C3071" t="str">
            <v>Axor Universal Accessories</v>
          </cell>
          <cell r="D3071" t="str">
            <v>Cover 150 mm</v>
          </cell>
          <cell r="E3071" t="str">
            <v>Special Finishes</v>
          </cell>
          <cell r="F3071">
            <v>22.5</v>
          </cell>
          <cell r="G3071" t="str">
            <v/>
          </cell>
          <cell r="H3071">
            <v>12.1</v>
          </cell>
          <cell r="I3071" t="str">
            <v/>
          </cell>
        </row>
        <row r="3072">
          <cell r="A3072">
            <v>42891000</v>
          </cell>
          <cell r="B3072" t="str">
            <v>AX</v>
          </cell>
          <cell r="C3072" t="str">
            <v>Axor Universal Accessories</v>
          </cell>
          <cell r="D3072" t="str">
            <v>Cover 300 mm</v>
          </cell>
          <cell r="E3072" t="str">
            <v>chrome</v>
          </cell>
          <cell r="F3072">
            <v>19.3</v>
          </cell>
          <cell r="G3072" t="str">
            <v/>
          </cell>
          <cell r="H3072" t="str">
            <v>12.10</v>
          </cell>
          <cell r="I3072" t="str">
            <v/>
          </cell>
        </row>
        <row r="3073">
          <cell r="A3073" t="str">
            <v>42891XXX</v>
          </cell>
          <cell r="B3073" t="str">
            <v>AX</v>
          </cell>
          <cell r="C3073" t="str">
            <v>Axor Universal Accessories</v>
          </cell>
          <cell r="D3073" t="str">
            <v>Cover 300 mm</v>
          </cell>
          <cell r="E3073" t="str">
            <v>Special Finishes</v>
          </cell>
          <cell r="F3073">
            <v>29</v>
          </cell>
          <cell r="G3073" t="str">
            <v/>
          </cell>
          <cell r="H3073">
            <v>12.1</v>
          </cell>
          <cell r="I3073" t="str">
            <v/>
          </cell>
        </row>
        <row r="3074">
          <cell r="A3074">
            <v>45001000</v>
          </cell>
          <cell r="B3074" t="str">
            <v>AX</v>
          </cell>
          <cell r="C3074" t="str">
            <v>AXOR Uno</v>
          </cell>
          <cell r="D3074" t="str">
            <v>Single lever basin mixer 110 zero handle with pop-up waste set</v>
          </cell>
          <cell r="E3074" t="str">
            <v>chrome</v>
          </cell>
          <cell r="F3074">
            <v>313.5</v>
          </cell>
        </row>
        <row r="3075">
          <cell r="A3075" t="str">
            <v>45001XXX</v>
          </cell>
          <cell r="B3075" t="str">
            <v>AX</v>
          </cell>
          <cell r="C3075" t="str">
            <v>AXOR Uno</v>
          </cell>
          <cell r="D3075" t="str">
            <v>Single lever basin mixer 110 zero handle with pop-up waste set</v>
          </cell>
          <cell r="E3075" t="str">
            <v>Special Finishes</v>
          </cell>
          <cell r="F3075">
            <v>470.3</v>
          </cell>
        </row>
        <row r="3076">
          <cell r="A3076">
            <v>45002000</v>
          </cell>
          <cell r="B3076" t="str">
            <v>AX</v>
          </cell>
          <cell r="C3076" t="str">
            <v>AXOR Uno</v>
          </cell>
          <cell r="D3076" t="str">
            <v>Single lever basin mixer 110 zero handle without pull-rod</v>
          </cell>
          <cell r="E3076" t="str">
            <v>chrome</v>
          </cell>
          <cell r="F3076">
            <v>313.5</v>
          </cell>
        </row>
        <row r="3077">
          <cell r="A3077" t="str">
            <v>45002XXX</v>
          </cell>
          <cell r="B3077" t="str">
            <v>AX</v>
          </cell>
          <cell r="C3077" t="str">
            <v>AXOR Uno</v>
          </cell>
          <cell r="D3077" t="str">
            <v>Single lever basin mixer 110 zero handle without pull-rod</v>
          </cell>
          <cell r="E3077" t="str">
            <v>Special Finishes</v>
          </cell>
          <cell r="F3077">
            <v>470.3</v>
          </cell>
        </row>
        <row r="3078">
          <cell r="A3078">
            <v>45003000</v>
          </cell>
          <cell r="B3078" t="str">
            <v>AX</v>
          </cell>
          <cell r="C3078" t="str">
            <v>AXOR Uno</v>
          </cell>
          <cell r="D3078" t="str">
            <v>Single lever basin mixer 200 zero handle without pull-rod</v>
          </cell>
          <cell r="E3078" t="str">
            <v>chrome</v>
          </cell>
          <cell r="F3078">
            <v>412.5</v>
          </cell>
        </row>
        <row r="3079">
          <cell r="A3079" t="str">
            <v>45003XXX</v>
          </cell>
          <cell r="B3079" t="str">
            <v>AX</v>
          </cell>
          <cell r="C3079" t="str">
            <v>AXOR Uno</v>
          </cell>
          <cell r="D3079" t="str">
            <v>Single lever basin mixer 200 zero handle without pull-rod</v>
          </cell>
          <cell r="E3079" t="str">
            <v>Special Finishes</v>
          </cell>
          <cell r="F3079">
            <v>618.80000000000007</v>
          </cell>
        </row>
        <row r="3080">
          <cell r="A3080">
            <v>45004000</v>
          </cell>
          <cell r="B3080" t="str">
            <v>AX</v>
          </cell>
          <cell r="C3080" t="str">
            <v>AXOR Uno</v>
          </cell>
          <cell r="D3080" t="str">
            <v>Single lever basin mixer 260 zero handle without pull-rod</v>
          </cell>
          <cell r="E3080" t="str">
            <v>chrome</v>
          </cell>
          <cell r="F3080">
            <v>489.5</v>
          </cell>
        </row>
        <row r="3081">
          <cell r="A3081" t="str">
            <v>45004XXX</v>
          </cell>
          <cell r="B3081" t="str">
            <v>AX</v>
          </cell>
          <cell r="C3081" t="str">
            <v>AXOR Uno</v>
          </cell>
          <cell r="D3081" t="str">
            <v>Single lever basin mixer 260 zero handle without pull-rod</v>
          </cell>
          <cell r="E3081" t="str">
            <v>Special Finishes</v>
          </cell>
          <cell r="F3081">
            <v>734.30000000000007</v>
          </cell>
        </row>
        <row r="3082">
          <cell r="A3082">
            <v>45005000</v>
          </cell>
          <cell r="B3082" t="str">
            <v>AX</v>
          </cell>
          <cell r="C3082" t="str">
            <v>AXOR Uno</v>
          </cell>
          <cell r="D3082" t="str">
            <v>Single lever basin mixer 80 zero handle without pull-rod</v>
          </cell>
          <cell r="E3082" t="str">
            <v>chrome</v>
          </cell>
          <cell r="F3082">
            <v>302.5</v>
          </cell>
        </row>
        <row r="3083">
          <cell r="A3083" t="str">
            <v>45005XXX</v>
          </cell>
          <cell r="B3083" t="str">
            <v>AX</v>
          </cell>
          <cell r="C3083" t="str">
            <v>AXOR Uno</v>
          </cell>
          <cell r="D3083" t="str">
            <v>Single lever basin mixer 80 zero handle without pull-rod</v>
          </cell>
          <cell r="E3083" t="str">
            <v>Special Finishes</v>
          </cell>
          <cell r="F3083">
            <v>453.8</v>
          </cell>
        </row>
        <row r="3084">
          <cell r="A3084">
            <v>45010000</v>
          </cell>
          <cell r="B3084" t="str">
            <v>AX</v>
          </cell>
          <cell r="C3084" t="str">
            <v>AXOR Uno</v>
          </cell>
          <cell r="D3084" t="str">
            <v>Select basin mixer 110 with pop-up waste set</v>
          </cell>
          <cell r="E3084" t="str">
            <v>chrome</v>
          </cell>
          <cell r="F3084">
            <v>374</v>
          </cell>
        </row>
        <row r="3085">
          <cell r="A3085" t="str">
            <v>45010XXX</v>
          </cell>
          <cell r="B3085" t="str">
            <v>AX</v>
          </cell>
          <cell r="C3085" t="str">
            <v>AXOR Uno</v>
          </cell>
          <cell r="D3085" t="str">
            <v>Select basin mixer 110 with pop-up waste set</v>
          </cell>
          <cell r="E3085" t="str">
            <v>Special Finishes</v>
          </cell>
          <cell r="F3085">
            <v>561</v>
          </cell>
        </row>
        <row r="3086">
          <cell r="A3086">
            <v>45110000</v>
          </cell>
          <cell r="B3086" t="str">
            <v>AX</v>
          </cell>
          <cell r="C3086" t="str">
            <v>AXOR Uno</v>
          </cell>
          <cell r="D3086" t="str">
            <v>Electronic basin mixer for concealed installation wall-mounted 160</v>
          </cell>
          <cell r="E3086" t="str">
            <v>chrome</v>
          </cell>
          <cell r="F3086">
            <v>869.30000000000007</v>
          </cell>
        </row>
        <row r="3087">
          <cell r="A3087">
            <v>45012000</v>
          </cell>
          <cell r="B3087" t="str">
            <v>AX</v>
          </cell>
          <cell r="C3087" t="str">
            <v>AXOR Uno</v>
          </cell>
          <cell r="D3087" t="str">
            <v>Select basin mixer 110 without pull-rod</v>
          </cell>
          <cell r="E3087" t="str">
            <v>chrome</v>
          </cell>
          <cell r="F3087">
            <v>374</v>
          </cell>
        </row>
        <row r="3088">
          <cell r="A3088" t="str">
            <v>45012XXX</v>
          </cell>
          <cell r="B3088" t="str">
            <v>AX</v>
          </cell>
          <cell r="C3088" t="str">
            <v>AXOR Uno</v>
          </cell>
          <cell r="D3088" t="str">
            <v>Select basin mixer 110 without pull-rod</v>
          </cell>
          <cell r="E3088" t="str">
            <v>Special Finishes</v>
          </cell>
          <cell r="F3088">
            <v>561</v>
          </cell>
        </row>
        <row r="3089">
          <cell r="A3089">
            <v>45013000</v>
          </cell>
          <cell r="B3089" t="str">
            <v>AX</v>
          </cell>
          <cell r="C3089" t="str">
            <v>AXOR Uno</v>
          </cell>
          <cell r="D3089" t="str">
            <v>Select basin mixer 200 without pull-rod</v>
          </cell>
          <cell r="E3089" t="str">
            <v>chrome</v>
          </cell>
          <cell r="F3089">
            <v>473</v>
          </cell>
        </row>
        <row r="3090">
          <cell r="A3090" t="str">
            <v>45013XXX</v>
          </cell>
          <cell r="B3090" t="str">
            <v>AX</v>
          </cell>
          <cell r="C3090" t="str">
            <v>AXOR Uno</v>
          </cell>
          <cell r="D3090" t="str">
            <v>Select basin mixer 200 without pull-rod</v>
          </cell>
          <cell r="E3090" t="str">
            <v>Special Finishes</v>
          </cell>
          <cell r="F3090">
            <v>709.5</v>
          </cell>
        </row>
        <row r="3091">
          <cell r="A3091">
            <v>45014000</v>
          </cell>
          <cell r="B3091" t="str">
            <v>AX</v>
          </cell>
          <cell r="C3091" t="str">
            <v>AXOR Uno</v>
          </cell>
          <cell r="D3091" t="str">
            <v>Select basin mixer 260 without pull-rod</v>
          </cell>
          <cell r="E3091" t="str">
            <v>chrome</v>
          </cell>
          <cell r="F3091">
            <v>550</v>
          </cell>
        </row>
        <row r="3092">
          <cell r="A3092" t="str">
            <v>45014XXX</v>
          </cell>
          <cell r="B3092" t="str">
            <v>AX</v>
          </cell>
          <cell r="C3092" t="str">
            <v>AXOR Uno</v>
          </cell>
          <cell r="D3092" t="str">
            <v>Select basin mixer 260 without pull-rod</v>
          </cell>
          <cell r="E3092" t="str">
            <v>Special Finishes</v>
          </cell>
          <cell r="F3092">
            <v>825</v>
          </cell>
        </row>
        <row r="3093">
          <cell r="A3093">
            <v>45015000</v>
          </cell>
          <cell r="B3093" t="str">
            <v>AX</v>
          </cell>
          <cell r="C3093" t="str">
            <v>AXOR Uno</v>
          </cell>
          <cell r="D3093" t="str">
            <v>Select basin mixer 80 without pull-rod</v>
          </cell>
          <cell r="E3093" t="str">
            <v>chrome</v>
          </cell>
          <cell r="F3093">
            <v>363</v>
          </cell>
        </row>
        <row r="3094">
          <cell r="A3094" t="str">
            <v>45015XXX</v>
          </cell>
          <cell r="B3094" t="str">
            <v>AX</v>
          </cell>
          <cell r="C3094" t="str">
            <v>AXOR Uno</v>
          </cell>
          <cell r="D3094" t="str">
            <v>Select basin mixer 80 without pull-rod</v>
          </cell>
          <cell r="E3094" t="str">
            <v>Special Finishes</v>
          </cell>
          <cell r="F3094">
            <v>544.5</v>
          </cell>
        </row>
        <row r="3095">
          <cell r="A3095">
            <v>45016000</v>
          </cell>
          <cell r="B3095" t="str">
            <v>AX</v>
          </cell>
          <cell r="C3095" t="str">
            <v>AXOR Uno</v>
          </cell>
          <cell r="D3095" t="str">
            <v>Select basin mixer 220 with pop-up waste set</v>
          </cell>
          <cell r="E3095" t="str">
            <v>chrome</v>
          </cell>
          <cell r="F3095">
            <v>539</v>
          </cell>
          <cell r="I3095" t="str">
            <v>Available from July 2017</v>
          </cell>
        </row>
        <row r="3096">
          <cell r="A3096" t="str">
            <v>45016XXX</v>
          </cell>
          <cell r="B3096" t="str">
            <v>AX</v>
          </cell>
          <cell r="C3096" t="str">
            <v>AXOR Uno</v>
          </cell>
          <cell r="D3096" t="str">
            <v>Select basin mixer 220 with pop-up waste set</v>
          </cell>
          <cell r="E3096" t="str">
            <v>Special Finishes</v>
          </cell>
          <cell r="F3096">
            <v>808.5</v>
          </cell>
          <cell r="I3096" t="str">
            <v>Available from July 2017</v>
          </cell>
        </row>
        <row r="3097">
          <cell r="A3097">
            <v>45037000</v>
          </cell>
          <cell r="B3097" t="str">
            <v>AX</v>
          </cell>
          <cell r="C3097" t="str">
            <v>AXOR Uno</v>
          </cell>
          <cell r="D3097" t="str">
            <v>Single lever basin mixer floor-standing zero handle without waste set</v>
          </cell>
          <cell r="E3097" t="str">
            <v>chrome</v>
          </cell>
          <cell r="F3097">
            <v>1430</v>
          </cell>
        </row>
        <row r="3098">
          <cell r="A3098" t="str">
            <v>45037XXX</v>
          </cell>
          <cell r="B3098" t="str">
            <v>AX</v>
          </cell>
          <cell r="C3098" t="str">
            <v>AXOR Uno</v>
          </cell>
          <cell r="D3098" t="str">
            <v>Single lever basin mixer floor-standing zero handle without waste set</v>
          </cell>
          <cell r="E3098" t="str">
            <v>Special Finishes</v>
          </cell>
          <cell r="F3098">
            <v>2145</v>
          </cell>
        </row>
        <row r="3099">
          <cell r="A3099">
            <v>45110000</v>
          </cell>
          <cell r="B3099" t="str">
            <v>AX</v>
          </cell>
          <cell r="C3099" t="str">
            <v>AXOR Uno</v>
          </cell>
          <cell r="D3099" t="str">
            <v>Electronic basin mixer for concealed installation wall-mounted 160</v>
          </cell>
          <cell r="E3099" t="str">
            <v>chrome</v>
          </cell>
          <cell r="F3099">
            <v>869.30000000000007</v>
          </cell>
        </row>
        <row r="3100">
          <cell r="A3100" t="str">
            <v>45110XXX</v>
          </cell>
          <cell r="B3100" t="str">
            <v>AX</v>
          </cell>
          <cell r="C3100" t="str">
            <v>AXOR Uno</v>
          </cell>
          <cell r="D3100" t="str">
            <v>Electronic basin mixer for concealed installation wall-mounted 160</v>
          </cell>
          <cell r="E3100" t="str">
            <v>Special Finishes</v>
          </cell>
          <cell r="F3100">
            <v>1303.8999999999999</v>
          </cell>
        </row>
        <row r="3101">
          <cell r="A3101">
            <v>45111000</v>
          </cell>
          <cell r="B3101" t="str">
            <v>AX</v>
          </cell>
          <cell r="C3101" t="str">
            <v>AXOR Uno</v>
          </cell>
          <cell r="D3101" t="str">
            <v>Electronic basin mixer for concealed installation wall-mounted 220</v>
          </cell>
          <cell r="E3101" t="str">
            <v>chrome</v>
          </cell>
          <cell r="F3101">
            <v>881.80000000000007</v>
          </cell>
        </row>
        <row r="3102">
          <cell r="A3102" t="str">
            <v>45111XXX</v>
          </cell>
          <cell r="B3102" t="str">
            <v>AX</v>
          </cell>
          <cell r="C3102" t="str">
            <v>AXOR Uno</v>
          </cell>
          <cell r="D3102" t="str">
            <v>Electronic basin mixer for concealed installation wall-mounted 220</v>
          </cell>
          <cell r="E3102" t="str">
            <v>Special Finishes</v>
          </cell>
          <cell r="F3102">
            <v>1322.6999999999998</v>
          </cell>
        </row>
        <row r="3103">
          <cell r="A3103">
            <v>45112000</v>
          </cell>
          <cell r="B3103" t="str">
            <v>AX</v>
          </cell>
          <cell r="C3103" t="str">
            <v>AXOR Uno</v>
          </cell>
          <cell r="D3103" t="str">
            <v>Select basin mixer for concealed installation wall-mounted 165</v>
          </cell>
          <cell r="E3103" t="str">
            <v>chrome</v>
          </cell>
          <cell r="F3103">
            <v>473</v>
          </cell>
          <cell r="I3103" t="str">
            <v>Available from July 2017</v>
          </cell>
        </row>
        <row r="3104">
          <cell r="A3104" t="str">
            <v>45112XXX</v>
          </cell>
          <cell r="B3104" t="str">
            <v>AX</v>
          </cell>
          <cell r="C3104" t="str">
            <v>AXOR Uno</v>
          </cell>
          <cell r="D3104" t="str">
            <v>Select basin mixer for concealed installation wall-mounted 165</v>
          </cell>
          <cell r="E3104" t="str">
            <v>Special Finishes</v>
          </cell>
          <cell r="F3104">
            <v>709.5</v>
          </cell>
          <cell r="I3104" t="str">
            <v>Available from July 2017</v>
          </cell>
        </row>
        <row r="3105">
          <cell r="A3105">
            <v>45113000</v>
          </cell>
          <cell r="B3105" t="str">
            <v>AX</v>
          </cell>
          <cell r="C3105" t="str">
            <v>AXOR Uno</v>
          </cell>
          <cell r="D3105" t="str">
            <v>Select basin mixer for concealed installation wall-mounted 220</v>
          </cell>
          <cell r="E3105" t="str">
            <v>chrome</v>
          </cell>
          <cell r="F3105">
            <v>495</v>
          </cell>
          <cell r="I3105" t="str">
            <v>Available from July 2017</v>
          </cell>
        </row>
        <row r="3106">
          <cell r="A3106" t="str">
            <v>45113XXX</v>
          </cell>
          <cell r="B3106" t="str">
            <v>AX</v>
          </cell>
          <cell r="C3106" t="str">
            <v>AXOR Uno</v>
          </cell>
          <cell r="D3106" t="str">
            <v>Select basin mixer for concealed installation wall-mounted 220</v>
          </cell>
          <cell r="E3106" t="str">
            <v>Special Finishes</v>
          </cell>
          <cell r="F3106">
            <v>742.5</v>
          </cell>
          <cell r="I3106" t="str">
            <v>Available from July 2017</v>
          </cell>
        </row>
        <row r="3107">
          <cell r="A3107">
            <v>45130000</v>
          </cell>
          <cell r="B3107" t="str">
            <v>AX</v>
          </cell>
          <cell r="C3107" t="str">
            <v>AXOR Uno</v>
          </cell>
          <cell r="D3107" t="str">
            <v>Select pillar tap without waste set</v>
          </cell>
          <cell r="E3107" t="str">
            <v>chrome</v>
          </cell>
          <cell r="F3107">
            <v>297</v>
          </cell>
          <cell r="I3107" t="str">
            <v>Available from July 2017</v>
          </cell>
        </row>
        <row r="3108">
          <cell r="A3108" t="str">
            <v>45130XXX</v>
          </cell>
          <cell r="B3108" t="str">
            <v>AX</v>
          </cell>
          <cell r="C3108" t="str">
            <v>AXOR Uno</v>
          </cell>
          <cell r="D3108" t="str">
            <v>Select pillar tap without waste set</v>
          </cell>
          <cell r="E3108" t="str">
            <v>Special Finishes</v>
          </cell>
          <cell r="F3108">
            <v>445.5</v>
          </cell>
          <cell r="I3108" t="str">
            <v>Available from July 2017</v>
          </cell>
        </row>
        <row r="3109">
          <cell r="A3109">
            <v>45133000</v>
          </cell>
          <cell r="B3109" t="str">
            <v>AX</v>
          </cell>
          <cell r="C3109" t="str">
            <v>AXOR Uno</v>
          </cell>
          <cell r="D3109" t="str">
            <v>3-hole basin mixer 200 zero handle with pop-up waste set</v>
          </cell>
          <cell r="E3109" t="str">
            <v>chrome</v>
          </cell>
          <cell r="F3109">
            <v>572</v>
          </cell>
        </row>
        <row r="3110">
          <cell r="A3110" t="str">
            <v>45133XXX</v>
          </cell>
          <cell r="B3110" t="str">
            <v>AX</v>
          </cell>
          <cell r="C3110" t="str">
            <v>AXOR Uno</v>
          </cell>
          <cell r="D3110" t="str">
            <v>3-hole basin mixer 200 zero handle with pop-up waste set</v>
          </cell>
          <cell r="E3110" t="str">
            <v>Special Finishes</v>
          </cell>
          <cell r="F3110">
            <v>858</v>
          </cell>
        </row>
        <row r="3111">
          <cell r="A3111">
            <v>45200000</v>
          </cell>
          <cell r="B3111" t="str">
            <v>AX</v>
          </cell>
          <cell r="C3111" t="str">
            <v>AXOR Uno</v>
          </cell>
          <cell r="D3111" t="str">
            <v>Single lever bidet mixer zero handle with pop-up waste set</v>
          </cell>
          <cell r="E3111" t="str">
            <v>chrome</v>
          </cell>
          <cell r="F3111">
            <v>385</v>
          </cell>
        </row>
        <row r="3112">
          <cell r="A3112" t="str">
            <v>45200XXX</v>
          </cell>
          <cell r="B3112" t="str">
            <v>AX</v>
          </cell>
          <cell r="C3112" t="str">
            <v>AXOR Uno</v>
          </cell>
          <cell r="D3112" t="str">
            <v>Single lever bidet mixer zero handle with pop-up waste set</v>
          </cell>
          <cell r="E3112" t="str">
            <v>Special Finishes</v>
          </cell>
          <cell r="F3112">
            <v>577.5</v>
          </cell>
        </row>
        <row r="3113">
          <cell r="A3113">
            <v>45210000</v>
          </cell>
          <cell r="B3113" t="str">
            <v>AX</v>
          </cell>
          <cell r="C3113" t="str">
            <v>AXOR Uno</v>
          </cell>
          <cell r="D3113" t="str">
            <v>Select bidet mixer with pop-up waste set</v>
          </cell>
          <cell r="E3113" t="str">
            <v>chrome</v>
          </cell>
          <cell r="F3113">
            <v>451</v>
          </cell>
        </row>
        <row r="3114">
          <cell r="A3114" t="str">
            <v>45210XXX</v>
          </cell>
          <cell r="B3114" t="str">
            <v>AX</v>
          </cell>
          <cell r="C3114" t="str">
            <v>AXOR Uno</v>
          </cell>
          <cell r="D3114" t="str">
            <v>Select bidet mixer with pop-up waste set</v>
          </cell>
          <cell r="E3114" t="str">
            <v>Special Finishes</v>
          </cell>
          <cell r="F3114">
            <v>676.5</v>
          </cell>
        </row>
        <row r="3115">
          <cell r="A3115">
            <v>45405000</v>
          </cell>
          <cell r="B3115" t="str">
            <v>AX</v>
          </cell>
          <cell r="C3115" t="str">
            <v>AXOR Uno</v>
          </cell>
          <cell r="D3115" t="str">
            <v>Single lever bath mixer for concealed installation zero handle</v>
          </cell>
          <cell r="E3115" t="str">
            <v>chrome</v>
          </cell>
          <cell r="F3115">
            <v>319</v>
          </cell>
        </row>
        <row r="3116">
          <cell r="A3116" t="str">
            <v>45405XXX</v>
          </cell>
          <cell r="B3116" t="str">
            <v>AX</v>
          </cell>
          <cell r="C3116" t="str">
            <v>AXOR Uno</v>
          </cell>
          <cell r="D3116" t="str">
            <v>Single lever bath mixer for concealed installation zero handle</v>
          </cell>
          <cell r="E3116" t="str">
            <v>Special Finishes</v>
          </cell>
          <cell r="F3116">
            <v>478.5</v>
          </cell>
        </row>
        <row r="3117">
          <cell r="A3117">
            <v>45407000</v>
          </cell>
          <cell r="B3117" t="str">
            <v>AX</v>
          </cell>
          <cell r="C3117" t="str">
            <v>AXOR Uno</v>
          </cell>
          <cell r="D3117" t="str">
            <v>Single lever bath mixer for concealed installation zero handle with integrated security combination according to EN1717</v>
          </cell>
          <cell r="E3117" t="str">
            <v>chrome</v>
          </cell>
          <cell r="F3117">
            <v>429</v>
          </cell>
        </row>
        <row r="3118">
          <cell r="A3118" t="str">
            <v>45407XXX</v>
          </cell>
          <cell r="B3118" t="str">
            <v>AX</v>
          </cell>
          <cell r="C3118" t="str">
            <v>AXOR Uno</v>
          </cell>
          <cell r="D3118" t="str">
            <v>Single lever bath mixer for concealed installation zero handle with integrated security combination according to EN1717</v>
          </cell>
          <cell r="E3118" t="str">
            <v>Special Finishes</v>
          </cell>
          <cell r="F3118">
            <v>643.5</v>
          </cell>
        </row>
        <row r="3119">
          <cell r="A3119">
            <v>45410000</v>
          </cell>
          <cell r="B3119" t="str">
            <v>AX</v>
          </cell>
          <cell r="C3119" t="str">
            <v>AXOR Uno</v>
          </cell>
          <cell r="D3119" t="str">
            <v>Bath spout straight</v>
          </cell>
          <cell r="E3119" t="str">
            <v>chrome</v>
          </cell>
          <cell r="F3119">
            <v>209</v>
          </cell>
        </row>
        <row r="3120">
          <cell r="A3120" t="str">
            <v>45410XXX</v>
          </cell>
          <cell r="B3120" t="str">
            <v>AX</v>
          </cell>
          <cell r="C3120" t="str">
            <v>AXOR Uno</v>
          </cell>
          <cell r="D3120" t="str">
            <v>Bath spout straight</v>
          </cell>
          <cell r="E3120" t="str">
            <v>Special Finishes</v>
          </cell>
          <cell r="F3120">
            <v>313.5</v>
          </cell>
        </row>
        <row r="3121">
          <cell r="A3121">
            <v>45412000</v>
          </cell>
          <cell r="B3121" t="str">
            <v>AX</v>
          </cell>
          <cell r="C3121" t="str">
            <v>AXOR Uno</v>
          </cell>
          <cell r="D3121" t="str">
            <v>Bath spout floor-standing straight</v>
          </cell>
          <cell r="E3121" t="str">
            <v>chrome</v>
          </cell>
          <cell r="F3121">
            <v>1078</v>
          </cell>
        </row>
        <row r="3122">
          <cell r="A3122" t="str">
            <v>45412XXX</v>
          </cell>
          <cell r="B3122" t="str">
            <v>AX</v>
          </cell>
          <cell r="C3122" t="str">
            <v>AXOR Uno</v>
          </cell>
          <cell r="D3122" t="str">
            <v>Bath spout floor-standing straight</v>
          </cell>
          <cell r="E3122" t="str">
            <v>Special Finishes</v>
          </cell>
          <cell r="F3122">
            <v>1617</v>
          </cell>
        </row>
        <row r="3123">
          <cell r="A3123">
            <v>45416000</v>
          </cell>
          <cell r="B3123" t="str">
            <v>AX</v>
          </cell>
          <cell r="C3123" t="str">
            <v>AXOR Uno</v>
          </cell>
          <cell r="D3123" t="str">
            <v>Single lever bath mixer floor-standing zero handle</v>
          </cell>
          <cell r="E3123" t="str">
            <v>chrome</v>
          </cell>
          <cell r="F3123">
            <v>1760</v>
          </cell>
        </row>
        <row r="3124">
          <cell r="A3124" t="str">
            <v>45416XXX</v>
          </cell>
          <cell r="B3124" t="str">
            <v>AX</v>
          </cell>
          <cell r="C3124" t="str">
            <v>AXOR Uno</v>
          </cell>
          <cell r="D3124" t="str">
            <v>Single lever bath mixer floor-standing zero handle</v>
          </cell>
          <cell r="E3124" t="str">
            <v>Special Finishes</v>
          </cell>
          <cell r="F3124">
            <v>2640</v>
          </cell>
        </row>
        <row r="3125">
          <cell r="A3125">
            <v>45420000</v>
          </cell>
          <cell r="B3125" t="str">
            <v>AX</v>
          </cell>
          <cell r="C3125" t="str">
            <v>AXOR Uno</v>
          </cell>
          <cell r="D3125" t="str">
            <v>Thermostatic bath mixer  800 for exposed installation</v>
          </cell>
          <cell r="E3125" t="str">
            <v>chrome</v>
          </cell>
          <cell r="F3125">
            <v>1595</v>
          </cell>
          <cell r="I3125" t="str">
            <v>Available from October 2017</v>
          </cell>
        </row>
        <row r="3126">
          <cell r="A3126" t="str">
            <v>45420XXX</v>
          </cell>
          <cell r="B3126" t="str">
            <v>AX</v>
          </cell>
          <cell r="C3126" t="str">
            <v>AXOR Uno</v>
          </cell>
          <cell r="D3126" t="str">
            <v>Thermostatic bath mixer  800 for exposed installation</v>
          </cell>
          <cell r="E3126" t="str">
            <v>Special Finishes</v>
          </cell>
          <cell r="F3126">
            <v>2392.5</v>
          </cell>
          <cell r="I3126" t="str">
            <v>Available from October 2017</v>
          </cell>
        </row>
        <row r="3127">
          <cell r="A3127">
            <v>45421000</v>
          </cell>
          <cell r="B3127" t="str">
            <v>AX</v>
          </cell>
          <cell r="C3127" t="str">
            <v>AXOR Uno</v>
          </cell>
          <cell r="D3127" t="str">
            <v>Thermostatic bath mixer 1200 for exposed installation</v>
          </cell>
          <cell r="E3127" t="str">
            <v>chrome</v>
          </cell>
          <cell r="F3127">
            <v>1925</v>
          </cell>
          <cell r="I3127" t="str">
            <v>Available from October 2017</v>
          </cell>
        </row>
        <row r="3128">
          <cell r="A3128" t="str">
            <v>45421XXX</v>
          </cell>
          <cell r="B3128" t="str">
            <v>AX</v>
          </cell>
          <cell r="C3128" t="str">
            <v>AXOR Uno</v>
          </cell>
          <cell r="D3128" t="str">
            <v>Thermostatic bath mixer 1200 for exposed installation</v>
          </cell>
          <cell r="E3128" t="str">
            <v>Special Finishes</v>
          </cell>
          <cell r="F3128">
            <v>2887.5</v>
          </cell>
          <cell r="I3128" t="str">
            <v>Available from October 2017</v>
          </cell>
        </row>
        <row r="3129">
          <cell r="A3129">
            <v>45440000</v>
          </cell>
          <cell r="B3129" t="str">
            <v>AX</v>
          </cell>
          <cell r="C3129" t="str">
            <v/>
          </cell>
          <cell r="D3129" t="str">
            <v>Thermostatic mixer 800 for exposed / concealed installation</v>
          </cell>
          <cell r="E3129" t="str">
            <v>chrome</v>
          </cell>
          <cell r="F3129">
            <v>1200</v>
          </cell>
          <cell r="I3129" t="str">
            <v>Available from October 2017</v>
          </cell>
        </row>
        <row r="3130">
          <cell r="A3130" t="str">
            <v>45440XXX</v>
          </cell>
          <cell r="B3130" t="str">
            <v>AX</v>
          </cell>
          <cell r="D3130" t="str">
            <v>Thermostatic mixer 800 for exposed / concealed installation</v>
          </cell>
          <cell r="E3130" t="str">
            <v>Special Finishes</v>
          </cell>
          <cell r="F3130">
            <v>1800</v>
          </cell>
          <cell r="I3130" t="str">
            <v>Available from October 2017</v>
          </cell>
        </row>
        <row r="3131">
          <cell r="A3131">
            <v>45442180</v>
          </cell>
          <cell r="B3131" t="str">
            <v>AX</v>
          </cell>
          <cell r="C3131" t="str">
            <v/>
          </cell>
          <cell r="D3131" t="str">
            <v>Basic set for thermostatic mixer 800 for exposed / concealed installation</v>
          </cell>
          <cell r="E3131" t="str">
            <v>n.a.</v>
          </cell>
          <cell r="F3131">
            <v>96</v>
          </cell>
          <cell r="I3131" t="str">
            <v>Available from October 2017</v>
          </cell>
        </row>
        <row r="3132">
          <cell r="A3132">
            <v>45444000</v>
          </cell>
          <cell r="B3132" t="str">
            <v>AX</v>
          </cell>
          <cell r="C3132" t="str">
            <v>AXOR Uno</v>
          </cell>
          <cell r="D3132" t="str">
            <v>4-hole rim mounted bath mixer zero handle</v>
          </cell>
          <cell r="E3132" t="str">
            <v>chrome</v>
          </cell>
          <cell r="F3132">
            <v>935</v>
          </cell>
        </row>
        <row r="3133">
          <cell r="A3133" t="str">
            <v>45444XXX</v>
          </cell>
          <cell r="B3133" t="str">
            <v>AX</v>
          </cell>
          <cell r="C3133" t="str">
            <v>AXOR Uno</v>
          </cell>
          <cell r="D3133" t="str">
            <v>4-hole rim mounted bath mixer zero handle</v>
          </cell>
          <cell r="E3133" t="str">
            <v>Special Finishes</v>
          </cell>
          <cell r="F3133">
            <v>1402.5</v>
          </cell>
        </row>
        <row r="3134">
          <cell r="A3134">
            <v>45600000</v>
          </cell>
          <cell r="B3134" t="str">
            <v>AX</v>
          </cell>
          <cell r="C3134" t="str">
            <v>AXOR Uno</v>
          </cell>
          <cell r="D3134" t="str">
            <v>Single lever shower mixer for exposed installation zero handle</v>
          </cell>
          <cell r="E3134" t="str">
            <v>chrome</v>
          </cell>
          <cell r="F3134">
            <v>396</v>
          </cell>
        </row>
        <row r="3135">
          <cell r="A3135" t="str">
            <v>4560XXX</v>
          </cell>
          <cell r="B3135" t="str">
            <v>AX</v>
          </cell>
          <cell r="C3135" t="str">
            <v>AXOR Uno</v>
          </cell>
          <cell r="D3135" t="str">
            <v>Single lever shower mixer for exposed installation zero handle</v>
          </cell>
          <cell r="E3135" t="str">
            <v>Special Finishes</v>
          </cell>
          <cell r="F3135">
            <v>594</v>
          </cell>
        </row>
        <row r="3136">
          <cell r="A3136">
            <v>45605000</v>
          </cell>
          <cell r="B3136" t="str">
            <v>AX</v>
          </cell>
          <cell r="C3136" t="str">
            <v>AXOR Uno</v>
          </cell>
          <cell r="D3136" t="str">
            <v>Single lever shower mixer for concealed installation zero handle</v>
          </cell>
          <cell r="E3136" t="str">
            <v>chrome</v>
          </cell>
          <cell r="F3136">
            <v>275</v>
          </cell>
        </row>
        <row r="3137">
          <cell r="A3137" t="str">
            <v>45605XXX</v>
          </cell>
          <cell r="B3137" t="str">
            <v>AX</v>
          </cell>
          <cell r="C3137" t="str">
            <v>AXOR Uno</v>
          </cell>
          <cell r="D3137" t="str">
            <v>Single lever shower mixer for concealed installation zero handle</v>
          </cell>
          <cell r="E3137" t="str">
            <v>Special Finishes</v>
          </cell>
          <cell r="F3137">
            <v>412.5</v>
          </cell>
        </row>
        <row r="3138">
          <cell r="A3138">
            <v>45710180</v>
          </cell>
          <cell r="B3138" t="str">
            <v>AX</v>
          </cell>
          <cell r="C3138" t="str">
            <v>Axor One</v>
          </cell>
          <cell r="D3138" t="str">
            <v>Basic set for thermostatic module for concealed installation</v>
          </cell>
          <cell r="E3138" t="str">
            <v>n.a.</v>
          </cell>
          <cell r="F3138">
            <v>320.20000000000005</v>
          </cell>
          <cell r="G3138" t="str">
            <v/>
          </cell>
          <cell r="H3138" t="str">
            <v>11.18</v>
          </cell>
          <cell r="I3138" t="str">
            <v/>
          </cell>
        </row>
        <row r="3139">
          <cell r="A3139">
            <v>45711000</v>
          </cell>
          <cell r="B3139" t="str">
            <v>AX</v>
          </cell>
          <cell r="C3139" t="str">
            <v>Axor One</v>
          </cell>
          <cell r="D3139" t="str">
            <v>Thermostatic module for concealed installation, for 1 outlet</v>
          </cell>
          <cell r="E3139" t="str">
            <v>chrome</v>
          </cell>
          <cell r="F3139">
            <v>692.7</v>
          </cell>
          <cell r="G3139" t="str">
            <v/>
          </cell>
          <cell r="H3139" t="str">
            <v>11.17</v>
          </cell>
          <cell r="I3139" t="str">
            <v/>
          </cell>
        </row>
        <row r="3140">
          <cell r="A3140" t="str">
            <v>45711XXX</v>
          </cell>
          <cell r="B3140" t="str">
            <v>AX</v>
          </cell>
          <cell r="C3140" t="str">
            <v>Axor One</v>
          </cell>
          <cell r="D3140" t="str">
            <v>Thermostatic module for concealed installation, for 1 outlet</v>
          </cell>
          <cell r="E3140" t="str">
            <v>Special Finishes</v>
          </cell>
          <cell r="F3140">
            <v>1039.0999999999999</v>
          </cell>
          <cell r="G3140" t="str">
            <v/>
          </cell>
          <cell r="H3140">
            <v>11.17</v>
          </cell>
          <cell r="I3140" t="str">
            <v/>
          </cell>
        </row>
        <row r="3141">
          <cell r="A3141">
            <v>45712000</v>
          </cell>
          <cell r="B3141" t="str">
            <v>AX</v>
          </cell>
          <cell r="C3141" t="str">
            <v>Axor One</v>
          </cell>
          <cell r="D3141" t="str">
            <v>Thermostatic module for concealed installation, for 2 outlets</v>
          </cell>
          <cell r="E3141" t="str">
            <v>chrome</v>
          </cell>
          <cell r="F3141">
            <v>865.8</v>
          </cell>
          <cell r="G3141" t="str">
            <v/>
          </cell>
          <cell r="H3141" t="str">
            <v>11.17</v>
          </cell>
          <cell r="I3141" t="str">
            <v/>
          </cell>
        </row>
        <row r="3142">
          <cell r="A3142" t="str">
            <v>45712XXX</v>
          </cell>
          <cell r="B3142" t="str">
            <v>AX</v>
          </cell>
          <cell r="C3142" t="str">
            <v>Axor One</v>
          </cell>
          <cell r="D3142" t="str">
            <v>Thermostatic module for concealed installation, for 2 outlets</v>
          </cell>
          <cell r="E3142" t="str">
            <v>Special Finishes</v>
          </cell>
          <cell r="F3142">
            <v>1298.7</v>
          </cell>
          <cell r="G3142" t="str">
            <v/>
          </cell>
          <cell r="H3142">
            <v>11.17</v>
          </cell>
          <cell r="I3142" t="str">
            <v/>
          </cell>
        </row>
        <row r="3143">
          <cell r="A3143">
            <v>45713000</v>
          </cell>
          <cell r="B3143" t="str">
            <v>AX</v>
          </cell>
          <cell r="C3143" t="str">
            <v>Axor One</v>
          </cell>
          <cell r="D3143" t="str">
            <v>Thermostatic module for concealed installation, for 3 outlets</v>
          </cell>
          <cell r="E3143" t="str">
            <v>chrome</v>
          </cell>
          <cell r="F3143">
            <v>1131.3999999999999</v>
          </cell>
          <cell r="G3143" t="str">
            <v/>
          </cell>
          <cell r="H3143" t="str">
            <v>11.18</v>
          </cell>
          <cell r="I3143" t="str">
            <v/>
          </cell>
        </row>
        <row r="3144">
          <cell r="A3144" t="str">
            <v>45713XXX</v>
          </cell>
          <cell r="B3144" t="str">
            <v>AX</v>
          </cell>
          <cell r="C3144" t="str">
            <v>Axor One</v>
          </cell>
          <cell r="D3144" t="str">
            <v>Thermostatic module for concealed installation, for 3 outlets</v>
          </cell>
          <cell r="E3144" t="str">
            <v>Special Finishes</v>
          </cell>
          <cell r="F3144">
            <v>1697.1</v>
          </cell>
          <cell r="G3144" t="str">
            <v/>
          </cell>
          <cell r="H3144">
            <v>11.18</v>
          </cell>
          <cell r="I3144" t="str">
            <v/>
          </cell>
        </row>
        <row r="3145">
          <cell r="A3145">
            <v>45720000</v>
          </cell>
          <cell r="B3145" t="str">
            <v>AX</v>
          </cell>
          <cell r="C3145" t="str">
            <v>AXOR One</v>
          </cell>
          <cell r="D3145" t="str">
            <v>One hand shower 2jet</v>
          </cell>
          <cell r="E3145" t="str">
            <v>chrome</v>
          </cell>
          <cell r="F3145">
            <v>165</v>
          </cell>
        </row>
        <row r="3146">
          <cell r="A3146" t="str">
            <v>45720XXX</v>
          </cell>
          <cell r="B3146" t="str">
            <v>AX</v>
          </cell>
          <cell r="C3146" t="str">
            <v>AXOR One</v>
          </cell>
          <cell r="D3146" t="str">
            <v>One hand shower 2jet</v>
          </cell>
          <cell r="E3146" t="str">
            <v>Special Finishes</v>
          </cell>
          <cell r="F3146">
            <v>247.5</v>
          </cell>
        </row>
        <row r="3147">
          <cell r="A3147">
            <v>45721000</v>
          </cell>
          <cell r="B3147" t="str">
            <v>AX</v>
          </cell>
          <cell r="C3147" t="str">
            <v>AXOR One</v>
          </cell>
          <cell r="D3147" t="str">
            <v>Shower holder</v>
          </cell>
          <cell r="E3147" t="str">
            <v>chrome</v>
          </cell>
          <cell r="F3147">
            <v>68.199999999999989</v>
          </cell>
          <cell r="G3147" t="str">
            <v/>
          </cell>
          <cell r="H3147" t="str">
            <v>11.19</v>
          </cell>
          <cell r="I3147" t="str">
            <v/>
          </cell>
        </row>
        <row r="3148">
          <cell r="A3148" t="str">
            <v>45721XXX</v>
          </cell>
          <cell r="B3148" t="str">
            <v>AX</v>
          </cell>
          <cell r="C3148" t="str">
            <v>AXOR One</v>
          </cell>
          <cell r="D3148" t="str">
            <v>Shower holder</v>
          </cell>
          <cell r="E3148" t="str">
            <v>Special Finishes</v>
          </cell>
          <cell r="F3148">
            <v>102.3</v>
          </cell>
          <cell r="G3148" t="str">
            <v/>
          </cell>
          <cell r="H3148">
            <v>11.19</v>
          </cell>
          <cell r="I3148" t="str">
            <v/>
          </cell>
        </row>
        <row r="3149">
          <cell r="A3149">
            <v>45722000</v>
          </cell>
          <cell r="B3149" t="str">
            <v>AX</v>
          </cell>
          <cell r="C3149" t="str">
            <v>AXOR One</v>
          </cell>
          <cell r="D3149" t="str">
            <v>One shower set 2jet 0.90 m</v>
          </cell>
          <cell r="E3149" t="str">
            <v>chrome</v>
          </cell>
          <cell r="F3149">
            <v>275</v>
          </cell>
        </row>
        <row r="3150">
          <cell r="A3150" t="str">
            <v>45722XXX</v>
          </cell>
          <cell r="B3150" t="str">
            <v>AX</v>
          </cell>
          <cell r="C3150" t="str">
            <v>AXOR One</v>
          </cell>
          <cell r="D3150" t="str">
            <v>One shower set 2jet 0.90 m</v>
          </cell>
          <cell r="E3150" t="str">
            <v>Special Finishes</v>
          </cell>
          <cell r="F3150">
            <v>412.5</v>
          </cell>
        </row>
        <row r="3151">
          <cell r="A3151">
            <v>45723000</v>
          </cell>
          <cell r="B3151" t="str">
            <v>AX</v>
          </cell>
          <cell r="C3151" t="str">
            <v>Axor One</v>
          </cell>
          <cell r="D3151" t="str">
            <v>Porter unit</v>
          </cell>
          <cell r="E3151" t="str">
            <v>chrome</v>
          </cell>
          <cell r="F3151">
            <v>190.6</v>
          </cell>
          <cell r="G3151" t="str">
            <v/>
          </cell>
          <cell r="H3151" t="str">
            <v>11.19</v>
          </cell>
          <cell r="I3151" t="str">
            <v/>
          </cell>
        </row>
        <row r="3152">
          <cell r="A3152" t="str">
            <v>45723XXX</v>
          </cell>
          <cell r="B3152" t="str">
            <v>AX</v>
          </cell>
          <cell r="C3152" t="str">
            <v>Axor One</v>
          </cell>
          <cell r="D3152" t="str">
            <v>Porter unit</v>
          </cell>
          <cell r="E3152" t="str">
            <v>Special Finishes</v>
          </cell>
          <cell r="F3152">
            <v>285.89999999999998</v>
          </cell>
          <cell r="G3152" t="str">
            <v/>
          </cell>
          <cell r="H3152">
            <v>11.19</v>
          </cell>
          <cell r="I3152" t="str">
            <v/>
          </cell>
        </row>
        <row r="3153">
          <cell r="A3153">
            <v>45770180</v>
          </cell>
          <cell r="B3153" t="str">
            <v>AX</v>
          </cell>
          <cell r="C3153" t="str">
            <v>Axor One</v>
          </cell>
          <cell r="D3153" t="str">
            <v>Basic set for shut-off valve for concealed installation</v>
          </cell>
          <cell r="E3153" t="str">
            <v>chrome</v>
          </cell>
          <cell r="F3153">
            <v>217.29999999999998</v>
          </cell>
          <cell r="G3153" t="str">
            <v/>
          </cell>
          <cell r="H3153" t="str">
            <v>11.18</v>
          </cell>
          <cell r="I3153" t="str">
            <v/>
          </cell>
        </row>
        <row r="3154">
          <cell r="A3154">
            <v>45771000</v>
          </cell>
          <cell r="B3154" t="str">
            <v>AX</v>
          </cell>
          <cell r="C3154" t="str">
            <v>Axor One</v>
          </cell>
          <cell r="D3154" t="str">
            <v>Shut-off valve for concealed installation</v>
          </cell>
          <cell r="E3154" t="str">
            <v>chrome</v>
          </cell>
          <cell r="F3154">
            <v>323.3</v>
          </cell>
          <cell r="G3154" t="str">
            <v/>
          </cell>
          <cell r="H3154" t="str">
            <v>11.18</v>
          </cell>
          <cell r="I3154" t="str">
            <v/>
          </cell>
        </row>
        <row r="3155">
          <cell r="A3155" t="str">
            <v>45771XXX</v>
          </cell>
          <cell r="B3155" t="str">
            <v>AX</v>
          </cell>
          <cell r="C3155" t="str">
            <v>Axor One</v>
          </cell>
          <cell r="D3155" t="str">
            <v>Shut-off valve for concealed installation</v>
          </cell>
          <cell r="E3155" t="str">
            <v>Special Finishes</v>
          </cell>
          <cell r="F3155">
            <v>485</v>
          </cell>
          <cell r="G3155" t="str">
            <v/>
          </cell>
          <cell r="H3155">
            <v>11.18</v>
          </cell>
          <cell r="I3155" t="str">
            <v/>
          </cell>
        </row>
        <row r="3156">
          <cell r="A3156">
            <v>45790000</v>
          </cell>
          <cell r="B3156" t="str">
            <v>AX</v>
          </cell>
          <cell r="C3156" t="str">
            <v>Axor One</v>
          </cell>
          <cell r="D3156" t="str">
            <v>Extension set for basic set for thermostatic module</v>
          </cell>
          <cell r="E3156" t="str">
            <v>chrome</v>
          </cell>
          <cell r="F3156">
            <v>233.1</v>
          </cell>
          <cell r="G3156" t="str">
            <v/>
          </cell>
          <cell r="H3156" t="str">
            <v>11.18</v>
          </cell>
        </row>
        <row r="3157">
          <cell r="A3157" t="str">
            <v>45790XXX</v>
          </cell>
          <cell r="B3157" t="str">
            <v>AX</v>
          </cell>
          <cell r="C3157" t="str">
            <v>Axor One</v>
          </cell>
          <cell r="D3157" t="str">
            <v>Extension set for basic set for thermostatic module</v>
          </cell>
          <cell r="E3157" t="str">
            <v>Special Finishes</v>
          </cell>
          <cell r="F3157">
            <v>349.70000000000005</v>
          </cell>
          <cell r="G3157" t="str">
            <v/>
          </cell>
          <cell r="H3157">
            <v>11.18</v>
          </cell>
        </row>
        <row r="3158">
          <cell r="A3158">
            <v>50001000</v>
          </cell>
          <cell r="B3158" t="str">
            <v>HG</v>
          </cell>
          <cell r="C3158" t="str">
            <v/>
          </cell>
          <cell r="D3158" t="str">
            <v>Non-closing waste set for washbasins</v>
          </cell>
          <cell r="E3158" t="str">
            <v>chrome</v>
          </cell>
          <cell r="F3158">
            <v>36.4</v>
          </cell>
          <cell r="G3158" t="str">
            <v>16.7</v>
          </cell>
          <cell r="H3158" t="str">
            <v>16.15</v>
          </cell>
          <cell r="I3158" t="str">
            <v/>
          </cell>
        </row>
        <row r="3159">
          <cell r="A3159" t="str">
            <v>50001XXX</v>
          </cell>
          <cell r="B3159" t="str">
            <v>HG</v>
          </cell>
          <cell r="C3159" t="str">
            <v/>
          </cell>
          <cell r="D3159" t="str">
            <v>Non-closing waste set for washbasins</v>
          </cell>
          <cell r="E3159" t="str">
            <v>Special Finishes</v>
          </cell>
          <cell r="F3159">
            <v>54.6</v>
          </cell>
          <cell r="H3159">
            <v>16.149999999999999</v>
          </cell>
          <cell r="I3159" t="str">
            <v/>
          </cell>
        </row>
        <row r="3160">
          <cell r="A3160">
            <v>50001800</v>
          </cell>
          <cell r="B3160" t="str">
            <v>HG</v>
          </cell>
          <cell r="C3160" t="str">
            <v/>
          </cell>
          <cell r="D3160" t="str">
            <v>Non-closing waste set for washbasins</v>
          </cell>
          <cell r="E3160" t="str">
            <v>Stainless Steel Optic</v>
          </cell>
          <cell r="F3160">
            <v>53.6</v>
          </cell>
          <cell r="G3160" t="str">
            <v/>
          </cell>
          <cell r="H3160" t="str">
            <v/>
          </cell>
          <cell r="I3160" t="str">
            <v>Phasing out 31 December 2017</v>
          </cell>
        </row>
        <row r="3161">
          <cell r="A3161">
            <v>50100000</v>
          </cell>
          <cell r="B3161" t="str">
            <v>HG</v>
          </cell>
          <cell r="C3161" t="str">
            <v/>
          </cell>
          <cell r="D3161" t="str">
            <v>Push-open waste set for basin and bidet mixers</v>
          </cell>
          <cell r="E3161" t="str">
            <v>chrome</v>
          </cell>
          <cell r="F3161">
            <v>57.7</v>
          </cell>
          <cell r="G3161" t="str">
            <v>16.7</v>
          </cell>
          <cell r="H3161" t="str">
            <v>16.15</v>
          </cell>
          <cell r="I3161" t="str">
            <v/>
          </cell>
        </row>
        <row r="3162">
          <cell r="A3162" t="str">
            <v>50100XXX</v>
          </cell>
          <cell r="B3162" t="str">
            <v>HG</v>
          </cell>
          <cell r="C3162" t="str">
            <v/>
          </cell>
          <cell r="D3162" t="str">
            <v>Push-open waste set for basin and bidet mixers</v>
          </cell>
          <cell r="E3162" t="str">
            <v>Special Finishes</v>
          </cell>
          <cell r="F3162">
            <v>86.6</v>
          </cell>
          <cell r="G3162" t="str">
            <v/>
          </cell>
          <cell r="H3162">
            <v>16.149999999999999</v>
          </cell>
          <cell r="I3162" t="str">
            <v/>
          </cell>
        </row>
        <row r="3163">
          <cell r="A3163">
            <v>50100800</v>
          </cell>
          <cell r="B3163" t="str">
            <v>HG</v>
          </cell>
          <cell r="C3163" t="str">
            <v/>
          </cell>
          <cell r="D3163" t="str">
            <v>Push-open waste set for basin and bidet mixers</v>
          </cell>
          <cell r="E3163" t="str">
            <v>Stainless Steel Optic</v>
          </cell>
          <cell r="F3163">
            <v>80.8</v>
          </cell>
          <cell r="G3163" t="str">
            <v/>
          </cell>
          <cell r="H3163" t="str">
            <v/>
          </cell>
          <cell r="I3163" t="str">
            <v>Phasing out 31 December 2017</v>
          </cell>
        </row>
        <row r="3164">
          <cell r="A3164">
            <v>50105000</v>
          </cell>
          <cell r="B3164" t="str">
            <v>HG</v>
          </cell>
          <cell r="C3164" t="str">
            <v/>
          </cell>
          <cell r="D3164" t="str">
            <v>Push-open waste set for basin and bidet mixer</v>
          </cell>
          <cell r="E3164" t="str">
            <v>chrome</v>
          </cell>
          <cell r="F3164">
            <v>23.3</v>
          </cell>
          <cell r="G3164" t="str">
            <v>16.7</v>
          </cell>
          <cell r="H3164" t="str">
            <v/>
          </cell>
          <cell r="I3164" t="str">
            <v/>
          </cell>
        </row>
        <row r="3165">
          <cell r="A3165">
            <v>50107000</v>
          </cell>
          <cell r="B3165" t="str">
            <v>HG</v>
          </cell>
          <cell r="C3165" t="str">
            <v/>
          </cell>
          <cell r="D3165" t="str">
            <v>Push-open waste set for Exafill bath filler-finish set</v>
          </cell>
          <cell r="E3165" t="str">
            <v>chrome</v>
          </cell>
          <cell r="F3165">
            <v>53.9</v>
          </cell>
          <cell r="G3165" t="str">
            <v>16.5</v>
          </cell>
          <cell r="H3165" t="str">
            <v>16.13</v>
          </cell>
          <cell r="I3165" t="str">
            <v/>
          </cell>
        </row>
        <row r="3166">
          <cell r="A3166">
            <v>52010000</v>
          </cell>
          <cell r="B3166" t="str">
            <v>HG</v>
          </cell>
          <cell r="C3166" t="str">
            <v/>
          </cell>
          <cell r="D3166" t="str">
            <v>Cup-shaped trap easy to install</v>
          </cell>
          <cell r="E3166" t="str">
            <v>chrome</v>
          </cell>
          <cell r="F3166">
            <v>34</v>
          </cell>
          <cell r="G3166" t="str">
            <v>16.9</v>
          </cell>
          <cell r="H3166" t="str">
            <v>16.17</v>
          </cell>
          <cell r="I3166" t="str">
            <v/>
          </cell>
        </row>
        <row r="3167">
          <cell r="A3167">
            <v>52053000</v>
          </cell>
          <cell r="B3167" t="str">
            <v>HG</v>
          </cell>
          <cell r="C3167" t="str">
            <v/>
          </cell>
          <cell r="D3167" t="str">
            <v>Cup-shaped trap standard model</v>
          </cell>
          <cell r="E3167" t="str">
            <v>chrome</v>
          </cell>
          <cell r="F3167">
            <v>23.1</v>
          </cell>
          <cell r="G3167" t="str">
            <v>16.9</v>
          </cell>
          <cell r="H3167" t="str">
            <v/>
          </cell>
          <cell r="I3167" t="str">
            <v/>
          </cell>
        </row>
        <row r="3168">
          <cell r="A3168">
            <v>52100000</v>
          </cell>
          <cell r="B3168" t="str">
            <v>HG</v>
          </cell>
          <cell r="C3168" t="str">
            <v/>
          </cell>
          <cell r="D3168" t="str">
            <v>Flowstar design trap</v>
          </cell>
          <cell r="E3168" t="str">
            <v>chrome</v>
          </cell>
          <cell r="F3168">
            <v>134.1</v>
          </cell>
          <cell r="G3168" t="str">
            <v>16.7</v>
          </cell>
          <cell r="H3168" t="str">
            <v>16.15</v>
          </cell>
          <cell r="I3168" t="str">
            <v/>
          </cell>
        </row>
        <row r="3169">
          <cell r="A3169" t="str">
            <v>52100XXX</v>
          </cell>
          <cell r="B3169" t="str">
            <v>HG</v>
          </cell>
          <cell r="C3169" t="str">
            <v/>
          </cell>
          <cell r="D3169" t="str">
            <v>Flowstar design trap</v>
          </cell>
          <cell r="E3169" t="str">
            <v>Special Finishes</v>
          </cell>
          <cell r="F3169">
            <v>201.2</v>
          </cell>
          <cell r="G3169" t="str">
            <v/>
          </cell>
          <cell r="H3169">
            <v>16.149999999999999</v>
          </cell>
          <cell r="I3169" t="str">
            <v/>
          </cell>
        </row>
        <row r="3170">
          <cell r="A3170">
            <v>52100820</v>
          </cell>
          <cell r="B3170" t="str">
            <v>HG</v>
          </cell>
          <cell r="C3170" t="str">
            <v/>
          </cell>
          <cell r="D3170" t="str">
            <v>Flowstar design trap</v>
          </cell>
          <cell r="E3170" t="str">
            <v>Brushed Nickel</v>
          </cell>
          <cell r="F3170">
            <v>201.2</v>
          </cell>
          <cell r="G3170" t="str">
            <v/>
          </cell>
          <cell r="H3170" t="str">
            <v/>
          </cell>
          <cell r="I3170" t="str">
            <v>Phasing out 31 December 2017</v>
          </cell>
        </row>
        <row r="3171">
          <cell r="A3171">
            <v>52105000</v>
          </cell>
          <cell r="B3171" t="str">
            <v>HG</v>
          </cell>
          <cell r="C3171" t="str">
            <v/>
          </cell>
          <cell r="D3171" t="str">
            <v>Flowstar S design trap</v>
          </cell>
          <cell r="E3171" t="str">
            <v>chrome</v>
          </cell>
          <cell r="F3171">
            <v>71.199999999999989</v>
          </cell>
          <cell r="G3171" t="str">
            <v>16.8</v>
          </cell>
          <cell r="H3171" t="str">
            <v>16.16</v>
          </cell>
          <cell r="I3171" t="str">
            <v/>
          </cell>
        </row>
        <row r="3172">
          <cell r="A3172" t="str">
            <v>52105XXX</v>
          </cell>
          <cell r="B3172" t="str">
            <v>HG</v>
          </cell>
          <cell r="C3172" t="str">
            <v/>
          </cell>
          <cell r="D3172" t="str">
            <v>Flowstar S design trap</v>
          </cell>
          <cell r="E3172" t="str">
            <v>Special Finishes</v>
          </cell>
          <cell r="F3172">
            <v>106.8</v>
          </cell>
          <cell r="G3172" t="str">
            <v/>
          </cell>
          <cell r="H3172">
            <v>16.16</v>
          </cell>
          <cell r="I3172" t="str">
            <v/>
          </cell>
        </row>
        <row r="3173">
          <cell r="A3173">
            <v>52110000</v>
          </cell>
          <cell r="B3173" t="str">
            <v>HG</v>
          </cell>
          <cell r="C3173" t="str">
            <v/>
          </cell>
          <cell r="D3173" t="str">
            <v>Flowstar design trap set</v>
          </cell>
          <cell r="E3173" t="str">
            <v>chrome</v>
          </cell>
          <cell r="F3173">
            <v>159.79999999999998</v>
          </cell>
          <cell r="G3173" t="str">
            <v/>
          </cell>
          <cell r="H3173" t="str">
            <v/>
          </cell>
          <cell r="I3173" t="str">
            <v>Phasing out 31 December 2017</v>
          </cell>
        </row>
        <row r="3174">
          <cell r="A3174">
            <v>52120000</v>
          </cell>
          <cell r="B3174" t="str">
            <v>HG</v>
          </cell>
          <cell r="C3174" t="str">
            <v/>
          </cell>
          <cell r="D3174" t="str">
            <v>Flowstar design trap set</v>
          </cell>
          <cell r="E3174" t="str">
            <v>chrome</v>
          </cell>
          <cell r="F3174">
            <v>191.6</v>
          </cell>
          <cell r="G3174" t="str">
            <v>16.8</v>
          </cell>
          <cell r="H3174" t="str">
            <v>16.16</v>
          </cell>
          <cell r="I3174" t="str">
            <v/>
          </cell>
        </row>
        <row r="3175">
          <cell r="A3175" t="str">
            <v>52120XXX</v>
          </cell>
          <cell r="B3175" t="str">
            <v>HG</v>
          </cell>
          <cell r="C3175" t="str">
            <v/>
          </cell>
          <cell r="D3175" t="str">
            <v>Flowstar design trap set</v>
          </cell>
          <cell r="E3175" t="str">
            <v>Special Finishes</v>
          </cell>
          <cell r="F3175">
            <v>287.39999999999998</v>
          </cell>
          <cell r="G3175" t="str">
            <v/>
          </cell>
          <cell r="H3175">
            <v>16.16</v>
          </cell>
          <cell r="I3175" t="str">
            <v>Not available in polished &amp; brushed black chrome</v>
          </cell>
        </row>
        <row r="3176">
          <cell r="A3176">
            <v>53002000</v>
          </cell>
          <cell r="B3176" t="str">
            <v>HG</v>
          </cell>
          <cell r="C3176" t="str">
            <v/>
          </cell>
          <cell r="D3176" t="str">
            <v>Pipe trap standard model</v>
          </cell>
          <cell r="E3176" t="str">
            <v>chrome</v>
          </cell>
          <cell r="F3176">
            <v>18.100000000000001</v>
          </cell>
          <cell r="G3176" t="str">
            <v>16.9</v>
          </cell>
          <cell r="H3176" t="str">
            <v>16.17</v>
          </cell>
          <cell r="I3176" t="str">
            <v/>
          </cell>
        </row>
        <row r="3177">
          <cell r="A3177">
            <v>53010000</v>
          </cell>
          <cell r="B3177" t="str">
            <v>HG</v>
          </cell>
          <cell r="C3177" t="str">
            <v/>
          </cell>
          <cell r="D3177" t="str">
            <v>Pipe trap easy to install</v>
          </cell>
          <cell r="E3177" t="str">
            <v>chrome</v>
          </cell>
          <cell r="F3177">
            <v>23.6</v>
          </cell>
          <cell r="G3177" t="str">
            <v>16.10</v>
          </cell>
          <cell r="H3177" t="str">
            <v>16.17</v>
          </cell>
          <cell r="I3177" t="str">
            <v/>
          </cell>
        </row>
        <row r="3178">
          <cell r="A3178">
            <v>53428000</v>
          </cell>
          <cell r="B3178" t="str">
            <v>HG</v>
          </cell>
          <cell r="C3178" t="str">
            <v/>
          </cell>
          <cell r="D3178" t="str">
            <v>Straight pipe 300 mm</v>
          </cell>
          <cell r="E3178" t="str">
            <v>chrome</v>
          </cell>
          <cell r="F3178">
            <v>11.7</v>
          </cell>
          <cell r="G3178" t="str">
            <v>16.10</v>
          </cell>
          <cell r="H3178" t="str">
            <v/>
          </cell>
          <cell r="I3178" t="str">
            <v/>
          </cell>
        </row>
        <row r="3179">
          <cell r="A3179">
            <v>53493000</v>
          </cell>
          <cell r="B3179" t="str">
            <v>HG</v>
          </cell>
          <cell r="C3179" t="str">
            <v/>
          </cell>
          <cell r="D3179" t="str">
            <v>Straight pipe 500 mm</v>
          </cell>
          <cell r="E3179" t="str">
            <v>chrome</v>
          </cell>
          <cell r="F3179">
            <v>21.400000000000002</v>
          </cell>
          <cell r="G3179" t="str">
            <v>16.10</v>
          </cell>
          <cell r="H3179" t="str">
            <v/>
          </cell>
          <cell r="I3179" t="str">
            <v/>
          </cell>
        </row>
        <row r="3180">
          <cell r="A3180">
            <v>53555000</v>
          </cell>
          <cell r="B3180" t="str">
            <v>HG</v>
          </cell>
          <cell r="C3180" t="str">
            <v/>
          </cell>
          <cell r="D3180" t="str">
            <v>Curved pipe 300 mm</v>
          </cell>
          <cell r="E3180" t="str">
            <v>chrome</v>
          </cell>
          <cell r="F3180">
            <v>21.900000000000002</v>
          </cell>
          <cell r="G3180" t="str">
            <v>16.10</v>
          </cell>
          <cell r="H3180" t="str">
            <v/>
          </cell>
          <cell r="I3180" t="str">
            <v/>
          </cell>
        </row>
        <row r="3181">
          <cell r="A3181">
            <v>53646000</v>
          </cell>
          <cell r="B3181" t="str">
            <v>HG</v>
          </cell>
          <cell r="C3181" t="str">
            <v/>
          </cell>
          <cell r="D3181" t="str">
            <v>Angle pipe 90°</v>
          </cell>
          <cell r="E3181" t="str">
            <v>chrome</v>
          </cell>
          <cell r="F3181">
            <v>45.9</v>
          </cell>
          <cell r="G3181" t="str">
            <v>16.10</v>
          </cell>
          <cell r="H3181" t="str">
            <v/>
          </cell>
          <cell r="I3181" t="str">
            <v/>
          </cell>
        </row>
        <row r="3182">
          <cell r="A3182">
            <v>53968450</v>
          </cell>
          <cell r="B3182" t="str">
            <v>HG</v>
          </cell>
          <cell r="C3182" t="str">
            <v/>
          </cell>
          <cell r="D3182" t="str">
            <v>Wall escutcheon for trap Ø 70 mm</v>
          </cell>
          <cell r="E3182" t="str">
            <v>white</v>
          </cell>
          <cell r="F3182">
            <v>8.4</v>
          </cell>
          <cell r="G3182" t="str">
            <v/>
          </cell>
          <cell r="H3182" t="str">
            <v/>
          </cell>
          <cell r="I3182" t="str">
            <v/>
          </cell>
        </row>
        <row r="3183">
          <cell r="A3183">
            <v>53990000</v>
          </cell>
          <cell r="B3183" t="str">
            <v>HG</v>
          </cell>
          <cell r="C3183" t="str">
            <v/>
          </cell>
          <cell r="D3183" t="str">
            <v>Extension pipe 125 mm</v>
          </cell>
          <cell r="E3183" t="str">
            <v>chrome</v>
          </cell>
          <cell r="F3183">
            <v>19.700000000000003</v>
          </cell>
          <cell r="G3183" t="str">
            <v>16.11</v>
          </cell>
          <cell r="H3183" t="str">
            <v/>
          </cell>
          <cell r="I3183" t="str">
            <v/>
          </cell>
        </row>
        <row r="3184">
          <cell r="A3184">
            <v>55213000</v>
          </cell>
          <cell r="B3184" t="str">
            <v>HG</v>
          </cell>
          <cell r="C3184" t="str">
            <v/>
          </cell>
          <cell r="D3184" t="str">
            <v>Bidet cup-shaped trap standard model</v>
          </cell>
          <cell r="E3184" t="str">
            <v>chrome</v>
          </cell>
          <cell r="F3184">
            <v>29.400000000000002</v>
          </cell>
          <cell r="G3184" t="str">
            <v>16.9</v>
          </cell>
          <cell r="H3184" t="str">
            <v/>
          </cell>
          <cell r="I3184" t="str">
            <v/>
          </cell>
        </row>
        <row r="3185">
          <cell r="A3185">
            <v>55237000</v>
          </cell>
          <cell r="B3185" t="str">
            <v>HG</v>
          </cell>
          <cell r="C3185" t="str">
            <v/>
          </cell>
          <cell r="D3185" t="str">
            <v>Bidet pipe trap standard model</v>
          </cell>
          <cell r="E3185" t="str">
            <v>chrome</v>
          </cell>
          <cell r="F3185">
            <v>24.8</v>
          </cell>
          <cell r="G3185" t="str">
            <v>16.10</v>
          </cell>
          <cell r="H3185" t="str">
            <v/>
          </cell>
          <cell r="I3185" t="str">
            <v/>
          </cell>
        </row>
        <row r="3186">
          <cell r="A3186">
            <v>56373000</v>
          </cell>
          <cell r="B3186" t="str">
            <v>HG</v>
          </cell>
          <cell r="C3186" t="str">
            <v/>
          </cell>
          <cell r="D3186" t="str">
            <v>Bath tub trap</v>
          </cell>
          <cell r="E3186" t="str">
            <v>n.a.</v>
          </cell>
          <cell r="F3186">
            <v>12.7</v>
          </cell>
          <cell r="G3186" t="str">
            <v>16.7</v>
          </cell>
          <cell r="H3186" t="str">
            <v>16.15</v>
          </cell>
          <cell r="I3186" t="str">
            <v/>
          </cell>
        </row>
        <row r="3187">
          <cell r="A3187">
            <v>58112000</v>
          </cell>
          <cell r="B3187" t="str">
            <v>HG</v>
          </cell>
          <cell r="C3187" t="str">
            <v/>
          </cell>
          <cell r="D3187" t="str">
            <v>Exafill bath filler finish set</v>
          </cell>
          <cell r="E3187" t="str">
            <v>chrome</v>
          </cell>
          <cell r="F3187">
            <v>75.899999999999991</v>
          </cell>
          <cell r="G3187" t="str">
            <v>16.4</v>
          </cell>
          <cell r="H3187" t="str">
            <v>16.13</v>
          </cell>
          <cell r="I3187" t="str">
            <v/>
          </cell>
        </row>
        <row r="3188">
          <cell r="A3188" t="str">
            <v>58112XXX</v>
          </cell>
          <cell r="B3188" t="str">
            <v>HG</v>
          </cell>
          <cell r="C3188" t="str">
            <v/>
          </cell>
          <cell r="D3188" t="str">
            <v>Exafill bath filler finish set</v>
          </cell>
          <cell r="E3188" t="str">
            <v>Special Finishes</v>
          </cell>
          <cell r="F3188">
            <v>113.89999999999999</v>
          </cell>
          <cell r="G3188" t="str">
            <v/>
          </cell>
          <cell r="H3188">
            <v>16.13</v>
          </cell>
        </row>
        <row r="3189">
          <cell r="A3189">
            <v>58113000</v>
          </cell>
          <cell r="B3189" t="str">
            <v>HG</v>
          </cell>
          <cell r="C3189" t="str">
            <v/>
          </cell>
          <cell r="D3189" t="str">
            <v>Complete set with Exafill S bath filler finish set and waste and overflow set for standard bath tubs</v>
          </cell>
          <cell r="E3189" t="str">
            <v>chrome</v>
          </cell>
          <cell r="F3189">
            <v>234.6</v>
          </cell>
          <cell r="G3189" t="str">
            <v>16.4</v>
          </cell>
          <cell r="H3189" t="str">
            <v/>
          </cell>
          <cell r="I3189" t="str">
            <v/>
          </cell>
        </row>
        <row r="3190">
          <cell r="A3190">
            <v>58115180</v>
          </cell>
          <cell r="B3190" t="str">
            <v>HG</v>
          </cell>
          <cell r="C3190" t="str">
            <v/>
          </cell>
          <cell r="D3190" t="str">
            <v>Basic set for Exafill S bath filler finish set with waste and overflow set for standard bath tubs</v>
          </cell>
          <cell r="E3190" t="str">
            <v>n.a.</v>
          </cell>
          <cell r="F3190">
            <v>106.8</v>
          </cell>
          <cell r="G3190" t="str">
            <v>16.3</v>
          </cell>
          <cell r="H3190" t="str">
            <v>16.12</v>
          </cell>
          <cell r="I3190" t="str">
            <v/>
          </cell>
        </row>
        <row r="3191">
          <cell r="A3191">
            <v>58116180</v>
          </cell>
          <cell r="B3191" t="str">
            <v>HG</v>
          </cell>
          <cell r="C3191" t="str">
            <v/>
          </cell>
          <cell r="D3191" t="str">
            <v>Basic set for Exafill S bath filler finish set with waste and overflow set for special bath tubs</v>
          </cell>
          <cell r="E3191" t="str">
            <v>n.a.</v>
          </cell>
          <cell r="F3191">
            <v>149.69999999999999</v>
          </cell>
          <cell r="G3191" t="str">
            <v>16.4</v>
          </cell>
          <cell r="H3191" t="str">
            <v>16.13</v>
          </cell>
          <cell r="I3191" t="str">
            <v/>
          </cell>
        </row>
        <row r="3192">
          <cell r="A3192">
            <v>58117000</v>
          </cell>
          <cell r="B3192" t="str">
            <v>HG</v>
          </cell>
          <cell r="C3192" t="str">
            <v/>
          </cell>
          <cell r="D3192" t="str">
            <v>Exafill S bath filler finish set</v>
          </cell>
          <cell r="E3192" t="str">
            <v>chrome</v>
          </cell>
          <cell r="F3192">
            <v>154.9</v>
          </cell>
          <cell r="G3192" t="str">
            <v>16.3</v>
          </cell>
          <cell r="H3192" t="str">
            <v>16.12</v>
          </cell>
          <cell r="I3192" t="str">
            <v/>
          </cell>
        </row>
        <row r="3193">
          <cell r="A3193" t="str">
            <v>58117XXX</v>
          </cell>
          <cell r="B3193" t="str">
            <v>HG</v>
          </cell>
          <cell r="C3193" t="str">
            <v/>
          </cell>
          <cell r="D3193" t="str">
            <v>Exafill S bath filler finish set</v>
          </cell>
          <cell r="E3193" t="str">
            <v>Special Finishes</v>
          </cell>
          <cell r="F3193">
            <v>232.4</v>
          </cell>
          <cell r="G3193" t="str">
            <v/>
          </cell>
          <cell r="H3193">
            <v>16.12</v>
          </cell>
          <cell r="I3193" t="str">
            <v/>
          </cell>
        </row>
        <row r="3194">
          <cell r="A3194">
            <v>58117820</v>
          </cell>
          <cell r="B3194" t="str">
            <v>HG</v>
          </cell>
          <cell r="C3194" t="str">
            <v/>
          </cell>
          <cell r="D3194" t="str">
            <v>Exafill S bath filler finish set</v>
          </cell>
          <cell r="E3194" t="str">
            <v>Brushed Nickel</v>
          </cell>
          <cell r="F3194">
            <v>232.4</v>
          </cell>
          <cell r="G3194" t="str">
            <v>16.3</v>
          </cell>
          <cell r="H3194" t="str">
            <v>16.12</v>
          </cell>
          <cell r="I3194" t="str">
            <v/>
          </cell>
        </row>
        <row r="3195">
          <cell r="A3195">
            <v>58123000</v>
          </cell>
          <cell r="B3195" t="str">
            <v>HG</v>
          </cell>
          <cell r="C3195" t="str">
            <v/>
          </cell>
          <cell r="D3195" t="str">
            <v>Complete set with Exafill bath filler finish set and waste and overflow set for standard bath tubs</v>
          </cell>
          <cell r="E3195" t="str">
            <v>chrome</v>
          </cell>
          <cell r="F3195">
            <v>264.3</v>
          </cell>
          <cell r="G3195" t="str">
            <v>16.3</v>
          </cell>
          <cell r="H3195" t="str">
            <v>16.12</v>
          </cell>
          <cell r="I3195" t="str">
            <v/>
          </cell>
        </row>
        <row r="3196">
          <cell r="A3196" t="str">
            <v>58123XXX</v>
          </cell>
          <cell r="B3196" t="str">
            <v>HG</v>
          </cell>
          <cell r="C3196" t="str">
            <v/>
          </cell>
          <cell r="D3196" t="str">
            <v>Complete set with Exafill bath filler finish set and waste and overflow set for standard bath tubs</v>
          </cell>
          <cell r="E3196" t="str">
            <v>Special Finishes</v>
          </cell>
          <cell r="F3196">
            <v>396.5</v>
          </cell>
          <cell r="G3196" t="str">
            <v/>
          </cell>
          <cell r="H3196">
            <v>16.12</v>
          </cell>
          <cell r="I3196" t="str">
            <v/>
          </cell>
        </row>
        <row r="3197">
          <cell r="A3197">
            <v>58125180</v>
          </cell>
          <cell r="B3197" t="str">
            <v>HG</v>
          </cell>
          <cell r="C3197" t="str">
            <v/>
          </cell>
          <cell r="D3197" t="str">
            <v>Basic set for Exafill bath filler finish set with waste and overflow set for standard bath tubs</v>
          </cell>
          <cell r="E3197" t="str">
            <v>n.a.</v>
          </cell>
          <cell r="F3197">
            <v>115.5</v>
          </cell>
          <cell r="G3197" t="str">
            <v>16.2</v>
          </cell>
          <cell r="H3197" t="str">
            <v>16.11</v>
          </cell>
          <cell r="I3197" t="str">
            <v/>
          </cell>
        </row>
        <row r="3198">
          <cell r="A3198">
            <v>58126180</v>
          </cell>
          <cell r="B3198" t="str">
            <v>HG</v>
          </cell>
          <cell r="C3198" t="str">
            <v/>
          </cell>
          <cell r="D3198" t="str">
            <v>Basic set for Exafill bath filler finish set with waste and overflow set for special bath tubs</v>
          </cell>
          <cell r="E3198" t="str">
            <v>n.a.</v>
          </cell>
          <cell r="F3198">
            <v>165.7</v>
          </cell>
          <cell r="G3198" t="str">
            <v>16.2</v>
          </cell>
          <cell r="H3198" t="str">
            <v>16.11</v>
          </cell>
          <cell r="I3198" t="str">
            <v/>
          </cell>
        </row>
        <row r="3199">
          <cell r="A3199">
            <v>58127000</v>
          </cell>
          <cell r="B3199" t="str">
            <v>HG</v>
          </cell>
          <cell r="C3199" t="str">
            <v/>
          </cell>
          <cell r="D3199" t="str">
            <v>Exafill bath filler finish set</v>
          </cell>
          <cell r="E3199" t="str">
            <v>chrome</v>
          </cell>
          <cell r="F3199">
            <v>167.5</v>
          </cell>
          <cell r="G3199" t="str">
            <v>16.2</v>
          </cell>
          <cell r="H3199" t="str">
            <v>16.11</v>
          </cell>
          <cell r="I3199" t="str">
            <v/>
          </cell>
        </row>
        <row r="3200">
          <cell r="A3200" t="str">
            <v>58127XXX</v>
          </cell>
          <cell r="B3200" t="str">
            <v>HG</v>
          </cell>
          <cell r="C3200" t="str">
            <v/>
          </cell>
          <cell r="D3200" t="str">
            <v>Exafill bath filler finish set</v>
          </cell>
          <cell r="E3200" t="str">
            <v>Special Finishes</v>
          </cell>
          <cell r="F3200">
            <v>251.29999999999998</v>
          </cell>
          <cell r="G3200" t="str">
            <v/>
          </cell>
          <cell r="H3200">
            <v>16.11</v>
          </cell>
          <cell r="I3200" t="str">
            <v/>
          </cell>
        </row>
        <row r="3201">
          <cell r="A3201">
            <v>58128000</v>
          </cell>
          <cell r="B3201" t="str">
            <v>HG</v>
          </cell>
          <cell r="C3201" t="str">
            <v/>
          </cell>
          <cell r="D3201" t="str">
            <v>Exafill plus bath filler finish set</v>
          </cell>
          <cell r="E3201" t="str">
            <v>chrome</v>
          </cell>
          <cell r="F3201">
            <v>203.29999999999998</v>
          </cell>
          <cell r="G3201" t="str">
            <v>16.2</v>
          </cell>
          <cell r="H3201" t="str">
            <v>16.11</v>
          </cell>
          <cell r="I3201" t="str">
            <v/>
          </cell>
        </row>
        <row r="3202">
          <cell r="A3202" t="str">
            <v>58128XXX</v>
          </cell>
          <cell r="B3202" t="str">
            <v>HG</v>
          </cell>
          <cell r="C3202" t="str">
            <v/>
          </cell>
          <cell r="D3202" t="str">
            <v>Exafill plus bath filler finish set</v>
          </cell>
          <cell r="E3202" t="str">
            <v>Special Finishes</v>
          </cell>
          <cell r="F3202">
            <v>305</v>
          </cell>
          <cell r="G3202" t="str">
            <v/>
          </cell>
          <cell r="H3202">
            <v>16.11</v>
          </cell>
          <cell r="I3202" t="str">
            <v/>
          </cell>
        </row>
        <row r="3203">
          <cell r="A3203">
            <v>58140180</v>
          </cell>
          <cell r="B3203" t="str">
            <v>HG</v>
          </cell>
          <cell r="C3203" t="str">
            <v/>
          </cell>
          <cell r="D3203" t="str">
            <v>Basic set for Flexaplus finish set with waste and overflow set for standard bath tubs</v>
          </cell>
          <cell r="E3203" t="str">
            <v>n.a.</v>
          </cell>
          <cell r="F3203">
            <v>46.4</v>
          </cell>
          <cell r="G3203" t="str">
            <v>16.5</v>
          </cell>
          <cell r="H3203" t="str">
            <v>16.14</v>
          </cell>
          <cell r="I3203" t="str">
            <v/>
          </cell>
        </row>
        <row r="3204">
          <cell r="A3204">
            <v>58141180</v>
          </cell>
          <cell r="B3204" t="str">
            <v>HG</v>
          </cell>
          <cell r="C3204" t="str">
            <v/>
          </cell>
          <cell r="D3204" t="str">
            <v>Basic set for Flexaplus finish set with waste and overflow set for special bath tubs</v>
          </cell>
          <cell r="E3204" t="str">
            <v>n.a.</v>
          </cell>
          <cell r="F3204">
            <v>73</v>
          </cell>
          <cell r="G3204" t="str">
            <v>16.5</v>
          </cell>
          <cell r="H3204" t="str">
            <v>16.14</v>
          </cell>
          <cell r="I3204" t="str">
            <v/>
          </cell>
        </row>
        <row r="3205">
          <cell r="A3205">
            <v>58143000</v>
          </cell>
          <cell r="B3205" t="str">
            <v>HG</v>
          </cell>
          <cell r="C3205" t="str">
            <v/>
          </cell>
          <cell r="D3205" t="str">
            <v>Complete set with Flexaplus finish set and waste and overflow set for standard bath tubs</v>
          </cell>
          <cell r="E3205" t="str">
            <v>chrome</v>
          </cell>
          <cell r="F3205">
            <v>66</v>
          </cell>
          <cell r="G3205" t="str">
            <v>16.6</v>
          </cell>
          <cell r="H3205" t="str">
            <v/>
          </cell>
          <cell r="I3205" t="str">
            <v/>
          </cell>
        </row>
        <row r="3206">
          <cell r="A3206">
            <v>58150000</v>
          </cell>
          <cell r="B3206" t="str">
            <v>HG</v>
          </cell>
          <cell r="C3206" t="str">
            <v/>
          </cell>
          <cell r="D3206" t="str">
            <v>Complete set with Flexaplus S finish set and waste and overflow set for standard bath tubs</v>
          </cell>
          <cell r="E3206" t="str">
            <v>chrome</v>
          </cell>
          <cell r="F3206">
            <v>78.199999999999989</v>
          </cell>
          <cell r="G3206" t="str">
            <v>16.6</v>
          </cell>
          <cell r="H3206" t="str">
            <v>16.14</v>
          </cell>
          <cell r="I3206" t="str">
            <v/>
          </cell>
        </row>
        <row r="3207">
          <cell r="A3207" t="str">
            <v>58150XXX</v>
          </cell>
          <cell r="B3207" t="str">
            <v>HG</v>
          </cell>
          <cell r="C3207" t="str">
            <v/>
          </cell>
          <cell r="D3207" t="str">
            <v>Complete set with Flexaplus S finish set and waste and overflow set for standard bath tubs</v>
          </cell>
          <cell r="E3207" t="str">
            <v>Special Finishes</v>
          </cell>
          <cell r="F3207">
            <v>117.3</v>
          </cell>
          <cell r="G3207" t="str">
            <v/>
          </cell>
          <cell r="H3207">
            <v>16.14</v>
          </cell>
          <cell r="I3207" t="str">
            <v/>
          </cell>
        </row>
        <row r="3208">
          <cell r="A3208">
            <v>58185000</v>
          </cell>
          <cell r="B3208" t="str">
            <v>HG</v>
          </cell>
          <cell r="C3208" t="str">
            <v/>
          </cell>
          <cell r="D3208" t="str">
            <v>Flexaplus finish set</v>
          </cell>
          <cell r="E3208" t="str">
            <v>chrome</v>
          </cell>
          <cell r="F3208">
            <v>21.5</v>
          </cell>
          <cell r="G3208" t="str">
            <v>16.5</v>
          </cell>
          <cell r="H3208" t="str">
            <v>16.14</v>
          </cell>
          <cell r="I3208" t="str">
            <v/>
          </cell>
        </row>
        <row r="3209">
          <cell r="A3209">
            <v>58186000</v>
          </cell>
          <cell r="B3209" t="str">
            <v>HG</v>
          </cell>
          <cell r="C3209" t="str">
            <v/>
          </cell>
          <cell r="D3209" t="str">
            <v>Flexaplus S finish set</v>
          </cell>
          <cell r="E3209" t="str">
            <v>chrome</v>
          </cell>
          <cell r="F3209">
            <v>32.4</v>
          </cell>
          <cell r="G3209" t="str">
            <v>16.5</v>
          </cell>
          <cell r="H3209" t="str">
            <v>16.13</v>
          </cell>
          <cell r="I3209" t="str">
            <v/>
          </cell>
        </row>
        <row r="3210">
          <cell r="A3210" t="str">
            <v>58186XXX</v>
          </cell>
          <cell r="B3210" t="str">
            <v>HG</v>
          </cell>
          <cell r="C3210" t="str">
            <v/>
          </cell>
          <cell r="D3210" t="str">
            <v>Flexaplus S finish set</v>
          </cell>
          <cell r="E3210" t="str">
            <v>Special Finishes</v>
          </cell>
          <cell r="F3210">
            <v>48.6</v>
          </cell>
          <cell r="G3210" t="str">
            <v/>
          </cell>
          <cell r="H3210">
            <v>16.13</v>
          </cell>
          <cell r="I3210" t="str">
            <v/>
          </cell>
        </row>
        <row r="3211">
          <cell r="A3211">
            <v>58186820</v>
          </cell>
          <cell r="B3211" t="str">
            <v>HG</v>
          </cell>
          <cell r="C3211" t="str">
            <v/>
          </cell>
          <cell r="D3211" t="str">
            <v>Flexaplus S finish set</v>
          </cell>
          <cell r="E3211" t="str">
            <v>Brushed Nickel</v>
          </cell>
          <cell r="F3211">
            <v>48.6</v>
          </cell>
          <cell r="G3211" t="str">
            <v>16.5</v>
          </cell>
          <cell r="H3211" t="str">
            <v>16.13</v>
          </cell>
          <cell r="I3211" t="str">
            <v/>
          </cell>
        </row>
        <row r="3212">
          <cell r="A3212">
            <v>58192000</v>
          </cell>
          <cell r="B3212" t="str">
            <v>HG</v>
          </cell>
          <cell r="C3212" t="str">
            <v/>
          </cell>
          <cell r="D3212" t="str">
            <v>Flexible connection tube 800 mm</v>
          </cell>
          <cell r="E3212" t="str">
            <v>n.a.</v>
          </cell>
          <cell r="F3212">
            <v>102.5</v>
          </cell>
          <cell r="G3212" t="str">
            <v>16.4</v>
          </cell>
          <cell r="H3212" t="str">
            <v>16.13</v>
          </cell>
          <cell r="I3212" t="str">
            <v/>
          </cell>
        </row>
        <row r="3213">
          <cell r="A3213">
            <v>60052180</v>
          </cell>
          <cell r="B3213" t="str">
            <v>HG</v>
          </cell>
          <cell r="C3213" t="str">
            <v/>
          </cell>
          <cell r="D3213" t="str">
            <v>Basic set for Starolift '52 waste set</v>
          </cell>
          <cell r="E3213" t="str">
            <v>n.a.</v>
          </cell>
          <cell r="F3213">
            <v>22</v>
          </cell>
          <cell r="G3213" t="str">
            <v/>
          </cell>
          <cell r="H3213" t="str">
            <v/>
          </cell>
          <cell r="I3213" t="str">
            <v>Phasing out 31 December 2017</v>
          </cell>
        </row>
        <row r="3214">
          <cell r="A3214">
            <v>60053000</v>
          </cell>
          <cell r="B3214" t="str">
            <v>HG</v>
          </cell>
          <cell r="C3214" t="str">
            <v/>
          </cell>
          <cell r="D3214" t="str">
            <v>Finish set Starolift '52 waste set</v>
          </cell>
          <cell r="E3214" t="str">
            <v>chrome</v>
          </cell>
          <cell r="F3214">
            <v>14.799999999999999</v>
          </cell>
          <cell r="G3214" t="str">
            <v/>
          </cell>
          <cell r="H3214" t="str">
            <v/>
          </cell>
          <cell r="I3214" t="str">
            <v>Phasing out 31 December 2017</v>
          </cell>
        </row>
        <row r="3215">
          <cell r="A3215">
            <v>60054180</v>
          </cell>
          <cell r="B3215" t="str">
            <v>HG</v>
          </cell>
          <cell r="C3215" t="str">
            <v/>
          </cell>
          <cell r="D3215" t="str">
            <v>Basic set for Staro'90 waste set</v>
          </cell>
          <cell r="E3215" t="str">
            <v>n.a.</v>
          </cell>
          <cell r="F3215">
            <v>44.2</v>
          </cell>
          <cell r="G3215" t="str">
            <v/>
          </cell>
          <cell r="H3215" t="str">
            <v/>
          </cell>
          <cell r="I3215" t="str">
            <v>Phasing out 31 December 2017</v>
          </cell>
        </row>
        <row r="3216">
          <cell r="A3216">
            <v>60055000</v>
          </cell>
          <cell r="B3216" t="str">
            <v>HG</v>
          </cell>
          <cell r="C3216" t="str">
            <v/>
          </cell>
          <cell r="D3216" t="str">
            <v>Finish set Staro '90 waste set</v>
          </cell>
          <cell r="E3216" t="str">
            <v>chrome</v>
          </cell>
          <cell r="F3216">
            <v>16.700000000000003</v>
          </cell>
          <cell r="G3216" t="str">
            <v/>
          </cell>
          <cell r="H3216" t="str">
            <v/>
          </cell>
          <cell r="I3216" t="str">
            <v>Phasing out 31 December 2017</v>
          </cell>
        </row>
        <row r="3217">
          <cell r="A3217">
            <v>60056000</v>
          </cell>
          <cell r="B3217" t="str">
            <v>HG</v>
          </cell>
          <cell r="C3217" t="str">
            <v/>
          </cell>
          <cell r="D3217" t="str">
            <v>Complete set with Staro'90 waste set</v>
          </cell>
          <cell r="E3217" t="str">
            <v>chrome</v>
          </cell>
          <cell r="F3217">
            <v>56.2</v>
          </cell>
          <cell r="G3217" t="str">
            <v>16.6</v>
          </cell>
          <cell r="H3217" t="str">
            <v>16.14</v>
          </cell>
          <cell r="I3217" t="str">
            <v/>
          </cell>
        </row>
        <row r="3218">
          <cell r="A3218" t="str">
            <v>60056XXX</v>
          </cell>
          <cell r="B3218" t="str">
            <v>HG</v>
          </cell>
          <cell r="C3218" t="str">
            <v/>
          </cell>
          <cell r="D3218" t="str">
            <v>Complete set with Staro'90 waste set</v>
          </cell>
          <cell r="E3218" t="str">
            <v>Special Finishes</v>
          </cell>
          <cell r="F3218">
            <v>84.3</v>
          </cell>
          <cell r="G3218" t="str">
            <v/>
          </cell>
          <cell r="H3218">
            <v>16.14</v>
          </cell>
          <cell r="I3218" t="str">
            <v/>
          </cell>
        </row>
        <row r="3219">
          <cell r="A3219">
            <v>60060000</v>
          </cell>
          <cell r="B3219" t="str">
            <v>HG</v>
          </cell>
          <cell r="C3219" t="str">
            <v/>
          </cell>
          <cell r="D3219" t="str">
            <v>Complete set with Staro'52 waste set</v>
          </cell>
          <cell r="E3219" t="str">
            <v>chrome</v>
          </cell>
          <cell r="F3219">
            <v>30.6</v>
          </cell>
          <cell r="G3219" t="str">
            <v>16.6</v>
          </cell>
          <cell r="H3219" t="str">
            <v>16.15</v>
          </cell>
          <cell r="I3219" t="str">
            <v/>
          </cell>
        </row>
        <row r="3220">
          <cell r="A3220" t="str">
            <v>60060XXX</v>
          </cell>
          <cell r="B3220" t="str">
            <v>HG</v>
          </cell>
          <cell r="C3220" t="str">
            <v/>
          </cell>
          <cell r="D3220" t="str">
            <v>Complete set with Staro'52 waste set</v>
          </cell>
          <cell r="E3220" t="str">
            <v>Special Finishes</v>
          </cell>
          <cell r="F3220">
            <v>45.9</v>
          </cell>
          <cell r="G3220" t="str">
            <v/>
          </cell>
          <cell r="H3220">
            <v>16.149999999999999</v>
          </cell>
          <cell r="I3220" t="str">
            <v/>
          </cell>
        </row>
        <row r="3221">
          <cell r="A3221">
            <v>60067000</v>
          </cell>
          <cell r="B3221" t="str">
            <v>HG</v>
          </cell>
          <cell r="C3221" t="str">
            <v/>
          </cell>
          <cell r="D3221" t="str">
            <v>Complete set with Raindrain '90 XXL waste set</v>
          </cell>
          <cell r="E3221" t="str">
            <v>chrome</v>
          </cell>
          <cell r="F3221">
            <v>68.5</v>
          </cell>
          <cell r="G3221" t="str">
            <v>16.6</v>
          </cell>
          <cell r="H3221" t="str">
            <v>16.14</v>
          </cell>
          <cell r="I3221" t="str">
            <v/>
          </cell>
        </row>
        <row r="3222">
          <cell r="A3222" t="str">
            <v>60067XXX</v>
          </cell>
          <cell r="B3222" t="str">
            <v>HG</v>
          </cell>
          <cell r="C3222" t="str">
            <v/>
          </cell>
          <cell r="D3222" t="str">
            <v>Complete set with Raindrain '90 XXL waste set</v>
          </cell>
          <cell r="E3222" t="str">
            <v>Special Finishes</v>
          </cell>
          <cell r="F3222">
            <v>102.8</v>
          </cell>
          <cell r="G3222" t="str">
            <v/>
          </cell>
          <cell r="H3222">
            <v>16.14</v>
          </cell>
          <cell r="I3222" t="str">
            <v/>
          </cell>
        </row>
        <row r="3223">
          <cell r="A3223">
            <v>60711000</v>
          </cell>
          <cell r="B3223" t="str">
            <v>HG</v>
          </cell>
          <cell r="C3223" t="str">
            <v/>
          </cell>
          <cell r="D3223" t="str">
            <v>Overflow Tube</v>
          </cell>
          <cell r="E3223" t="str">
            <v>chrome</v>
          </cell>
          <cell r="F3223">
            <v>19.900000000000002</v>
          </cell>
          <cell r="G3223" t="str">
            <v/>
          </cell>
          <cell r="H3223" t="str">
            <v/>
          </cell>
          <cell r="I3223" t="str">
            <v/>
          </cell>
        </row>
        <row r="3224">
          <cell r="A3224">
            <v>60711450</v>
          </cell>
          <cell r="B3224" t="str">
            <v>HG</v>
          </cell>
          <cell r="C3224" t="str">
            <v/>
          </cell>
          <cell r="D3224" t="str">
            <v>Overflow Tube</v>
          </cell>
          <cell r="E3224" t="str">
            <v>white</v>
          </cell>
          <cell r="F3224">
            <v>50.5</v>
          </cell>
          <cell r="G3224" t="str">
            <v/>
          </cell>
          <cell r="H3224" t="str">
            <v/>
          </cell>
          <cell r="I3224" t="str">
            <v/>
          </cell>
        </row>
        <row r="3225">
          <cell r="A3225">
            <v>70101000</v>
          </cell>
          <cell r="B3225" t="str">
            <v>HG</v>
          </cell>
          <cell r="C3225" t="str">
            <v/>
          </cell>
          <cell r="D3225" t="str">
            <v xml:space="preserve">Mirror clamps </v>
          </cell>
          <cell r="E3225" t="str">
            <v>n.a.</v>
          </cell>
          <cell r="F3225">
            <v>9.1999999999999993</v>
          </cell>
          <cell r="G3225" t="str">
            <v/>
          </cell>
          <cell r="H3225" t="str">
            <v/>
          </cell>
          <cell r="I3225" t="str">
            <v/>
          </cell>
        </row>
        <row r="3226">
          <cell r="A3226">
            <v>71070000</v>
          </cell>
          <cell r="B3226" t="str">
            <v>HG</v>
          </cell>
          <cell r="C3226" t="str">
            <v>Logis</v>
          </cell>
          <cell r="D3226" t="str">
            <v>Single lever basin mixer 70 with pop-up waste set</v>
          </cell>
          <cell r="E3226" t="str">
            <v>chrome</v>
          </cell>
          <cell r="F3226">
            <v>106</v>
          </cell>
          <cell r="G3226" t="str">
            <v>13.3</v>
          </cell>
          <cell r="H3226" t="str">
            <v/>
          </cell>
          <cell r="I3226" t="str">
            <v/>
          </cell>
        </row>
        <row r="3227">
          <cell r="A3227">
            <v>71070009</v>
          </cell>
          <cell r="B3227" t="str">
            <v>HG</v>
          </cell>
          <cell r="C3227" t="str">
            <v>Logis</v>
          </cell>
          <cell r="D3227" t="str">
            <v>Single lever basin mixer 70 with pop-up waste set,  1/2" nut, 1 Tick</v>
          </cell>
          <cell r="E3227" t="str">
            <v>chrome</v>
          </cell>
          <cell r="F3227">
            <v>106</v>
          </cell>
          <cell r="G3227" t="str">
            <v/>
          </cell>
          <cell r="H3227" t="str">
            <v/>
          </cell>
          <cell r="I3227" t="str">
            <v/>
          </cell>
        </row>
        <row r="3228">
          <cell r="A3228">
            <v>71070019</v>
          </cell>
          <cell r="B3228" t="str">
            <v>HG</v>
          </cell>
          <cell r="C3228" t="str">
            <v>Logis</v>
          </cell>
          <cell r="D3228" t="str">
            <v>Single lever basin mixer 70, 1/2" nut, 2 Ticks</v>
          </cell>
          <cell r="E3228" t="str">
            <v>chrome</v>
          </cell>
          <cell r="F3228">
            <v>106</v>
          </cell>
          <cell r="G3228" t="str">
            <v/>
          </cell>
          <cell r="H3228" t="str">
            <v/>
          </cell>
          <cell r="I3228" t="str">
            <v/>
          </cell>
        </row>
        <row r="3229">
          <cell r="A3229">
            <v>71070029</v>
          </cell>
          <cell r="B3229" t="str">
            <v>HG</v>
          </cell>
          <cell r="C3229" t="str">
            <v>Logis</v>
          </cell>
          <cell r="D3229" t="str">
            <v>Single lever basin mixer 70, 1/2" nut, 3 Ticks</v>
          </cell>
          <cell r="E3229" t="str">
            <v>chrome</v>
          </cell>
          <cell r="F3229">
            <v>106</v>
          </cell>
          <cell r="G3229" t="str">
            <v/>
          </cell>
          <cell r="H3229" t="str">
            <v/>
          </cell>
          <cell r="I3229" t="str">
            <v/>
          </cell>
        </row>
        <row r="3230">
          <cell r="A3230">
            <v>71071000</v>
          </cell>
          <cell r="B3230" t="str">
            <v>HG</v>
          </cell>
          <cell r="C3230" t="str">
            <v>Logis</v>
          </cell>
          <cell r="D3230" t="str">
            <v>Single lever basin mixer 70 without waste set</v>
          </cell>
          <cell r="E3230" t="str">
            <v>chrome</v>
          </cell>
          <cell r="F3230">
            <v>98.6</v>
          </cell>
          <cell r="G3230" t="str">
            <v>13.3</v>
          </cell>
          <cell r="H3230" t="str">
            <v/>
          </cell>
          <cell r="I3230" t="str">
            <v/>
          </cell>
        </row>
        <row r="3231">
          <cell r="A3231">
            <v>71072000</v>
          </cell>
          <cell r="B3231" t="str">
            <v>HG</v>
          </cell>
          <cell r="C3231" t="str">
            <v>Logis</v>
          </cell>
          <cell r="D3231" t="str">
            <v>Single lever basin mixer 70 CoolStart with pop-up waste set</v>
          </cell>
          <cell r="E3231" t="str">
            <v>chrome</v>
          </cell>
          <cell r="F3231">
            <v>106</v>
          </cell>
          <cell r="G3231" t="str">
            <v>13.4</v>
          </cell>
          <cell r="H3231" t="str">
            <v/>
          </cell>
          <cell r="I3231" t="str">
            <v/>
          </cell>
        </row>
        <row r="3232">
          <cell r="A3232">
            <v>71073000</v>
          </cell>
          <cell r="B3232" t="str">
            <v>HG</v>
          </cell>
          <cell r="C3232" t="str">
            <v>Logis</v>
          </cell>
          <cell r="D3232" t="str">
            <v>Single lever basin mixer 70 CoolStart without waste set</v>
          </cell>
          <cell r="E3232" t="str">
            <v>chrome</v>
          </cell>
          <cell r="F3232">
            <v>98.6</v>
          </cell>
          <cell r="G3232" t="str">
            <v>13.4</v>
          </cell>
          <cell r="H3232" t="str">
            <v/>
          </cell>
          <cell r="I3232" t="str">
            <v/>
          </cell>
        </row>
        <row r="3233">
          <cell r="A3233">
            <v>71074000</v>
          </cell>
          <cell r="B3233" t="str">
            <v>HG</v>
          </cell>
          <cell r="C3233" t="str">
            <v>Logis</v>
          </cell>
          <cell r="D3233" t="str">
            <v>Single lever basin mixer 70 with push-open waste set for vented hot water cylinders</v>
          </cell>
          <cell r="E3233" t="str">
            <v>chrome</v>
          </cell>
          <cell r="F3233">
            <v>204.6</v>
          </cell>
          <cell r="G3233" t="str">
            <v>13.4</v>
          </cell>
          <cell r="H3233" t="str">
            <v/>
          </cell>
          <cell r="I3233" t="str">
            <v/>
          </cell>
        </row>
        <row r="3234">
          <cell r="A3234">
            <v>71075000</v>
          </cell>
          <cell r="B3234" t="str">
            <v>HG</v>
          </cell>
          <cell r="C3234" t="str">
            <v>Logis</v>
          </cell>
          <cell r="D3234" t="str">
            <v>Single lever basin mixer 70 with pop-up waste set</v>
          </cell>
          <cell r="E3234" t="str">
            <v>chrome</v>
          </cell>
          <cell r="F3234">
            <v>106</v>
          </cell>
          <cell r="G3234" t="str">
            <v>13.3</v>
          </cell>
          <cell r="H3234" t="str">
            <v/>
          </cell>
          <cell r="I3234" t="str">
            <v/>
          </cell>
        </row>
        <row r="3235">
          <cell r="A3235">
            <v>71076000</v>
          </cell>
          <cell r="B3235" t="str">
            <v>HG</v>
          </cell>
          <cell r="C3235" t="str">
            <v>Logis</v>
          </cell>
          <cell r="D3235" t="str">
            <v>Single lever basin mixer 70 without waste set</v>
          </cell>
          <cell r="E3235" t="str">
            <v>chrome</v>
          </cell>
          <cell r="F3235">
            <v>98.6</v>
          </cell>
          <cell r="G3235" t="str">
            <v>13.3</v>
          </cell>
          <cell r="H3235" t="str">
            <v/>
          </cell>
          <cell r="I3235" t="str">
            <v/>
          </cell>
        </row>
        <row r="3236">
          <cell r="A3236">
            <v>71077000</v>
          </cell>
          <cell r="B3236" t="str">
            <v>HG</v>
          </cell>
          <cell r="C3236" t="str">
            <v>Logis</v>
          </cell>
          <cell r="D3236" t="str">
            <v>Single lever basin mixer 70 with push-open waste set</v>
          </cell>
          <cell r="E3236" t="str">
            <v>chrome</v>
          </cell>
          <cell r="F3236">
            <v>106</v>
          </cell>
          <cell r="G3236" t="str">
            <v>13.3</v>
          </cell>
          <cell r="H3236" t="str">
            <v/>
          </cell>
          <cell r="I3236" t="str">
            <v/>
          </cell>
        </row>
        <row r="3237">
          <cell r="A3237">
            <v>71078000</v>
          </cell>
          <cell r="B3237" t="str">
            <v>HG</v>
          </cell>
          <cell r="C3237" t="str">
            <v>Logis</v>
          </cell>
          <cell r="D3237" t="str">
            <v>Single lever basin mixer 70 LowFlow 3.5 l/min with pop-up waste set</v>
          </cell>
          <cell r="E3237" t="str">
            <v>chrome</v>
          </cell>
          <cell r="F3237">
            <v>106</v>
          </cell>
          <cell r="G3237" t="str">
            <v>13.3</v>
          </cell>
          <cell r="H3237" t="str">
            <v/>
          </cell>
          <cell r="I3237" t="str">
            <v/>
          </cell>
        </row>
        <row r="3238">
          <cell r="A3238">
            <v>71090000</v>
          </cell>
          <cell r="B3238" t="str">
            <v>HG</v>
          </cell>
          <cell r="C3238" t="str">
            <v>Logis</v>
          </cell>
          <cell r="D3238" t="str">
            <v>Single lever basin mixer 190 with pop-up waste set</v>
          </cell>
          <cell r="E3238" t="str">
            <v>chrome</v>
          </cell>
          <cell r="F3238">
            <v>159.1</v>
          </cell>
          <cell r="G3238" t="str">
            <v>13.5</v>
          </cell>
          <cell r="H3238" t="str">
            <v/>
          </cell>
          <cell r="I3238" t="str">
            <v/>
          </cell>
        </row>
        <row r="3239">
          <cell r="A3239">
            <v>71091000</v>
          </cell>
          <cell r="B3239" t="str">
            <v>HG</v>
          </cell>
          <cell r="C3239" t="str">
            <v>Logis</v>
          </cell>
          <cell r="D3239" t="str">
            <v>Single lever basin mixer 190 without waste set</v>
          </cell>
          <cell r="E3239" t="str">
            <v>chrome</v>
          </cell>
          <cell r="F3239">
            <v>151.69999999999999</v>
          </cell>
          <cell r="G3239" t="str">
            <v>13.5</v>
          </cell>
          <cell r="H3239" t="str">
            <v/>
          </cell>
          <cell r="I3239" t="str">
            <v/>
          </cell>
        </row>
        <row r="3240">
          <cell r="A3240">
            <v>71095000</v>
          </cell>
          <cell r="B3240" t="str">
            <v>HG</v>
          </cell>
          <cell r="C3240" t="str">
            <v>Logis</v>
          </cell>
          <cell r="D3240" t="str">
            <v>Single lever basin mixer 190 with pop-up waste set</v>
          </cell>
          <cell r="E3240" t="str">
            <v>chrome</v>
          </cell>
          <cell r="F3240">
            <v>159.1</v>
          </cell>
          <cell r="G3240" t="str">
            <v>13.5</v>
          </cell>
          <cell r="H3240" t="str">
            <v/>
          </cell>
          <cell r="I3240" t="str">
            <v/>
          </cell>
        </row>
        <row r="3241">
          <cell r="A3241">
            <v>71100000</v>
          </cell>
          <cell r="B3241" t="str">
            <v>HG</v>
          </cell>
          <cell r="C3241" t="str">
            <v>Logis</v>
          </cell>
          <cell r="D3241" t="str">
            <v>Single lever basin mixer 100 with pop-up waste set</v>
          </cell>
          <cell r="E3241" t="str">
            <v>chrome</v>
          </cell>
          <cell r="F3241">
            <v>133.6</v>
          </cell>
          <cell r="G3241" t="str">
            <v>13.4</v>
          </cell>
          <cell r="H3241" t="str">
            <v/>
          </cell>
          <cell r="I3241" t="str">
            <v/>
          </cell>
        </row>
        <row r="3242">
          <cell r="A3242">
            <v>71100009</v>
          </cell>
          <cell r="B3242" t="str">
            <v>HG</v>
          </cell>
          <cell r="C3242" t="str">
            <v>Logis</v>
          </cell>
          <cell r="D3242" t="str">
            <v>Single lever basin mixer 100 with pop-up waste set, 1/2" nut, 1 Tick</v>
          </cell>
          <cell r="E3242" t="str">
            <v>chrome</v>
          </cell>
          <cell r="F3242">
            <v>133.6</v>
          </cell>
          <cell r="G3242" t="str">
            <v/>
          </cell>
          <cell r="H3242" t="str">
            <v/>
          </cell>
          <cell r="I3242" t="str">
            <v/>
          </cell>
        </row>
        <row r="3243">
          <cell r="A3243">
            <v>71100019</v>
          </cell>
          <cell r="B3243" t="str">
            <v>HG</v>
          </cell>
          <cell r="C3243" t="str">
            <v>Logis</v>
          </cell>
          <cell r="D3243" t="str">
            <v>Single lever basin mixer 100, 1/2" nut, 2 Ticks</v>
          </cell>
          <cell r="E3243" t="str">
            <v>chrome</v>
          </cell>
          <cell r="F3243">
            <v>133.6</v>
          </cell>
          <cell r="G3243" t="str">
            <v/>
          </cell>
          <cell r="H3243" t="str">
            <v/>
          </cell>
          <cell r="I3243" t="str">
            <v/>
          </cell>
        </row>
        <row r="3244">
          <cell r="A3244">
            <v>71100029</v>
          </cell>
          <cell r="B3244" t="str">
            <v>HG</v>
          </cell>
          <cell r="C3244" t="str">
            <v>Logis</v>
          </cell>
          <cell r="D3244" t="str">
            <v>Single lever basin mixer 100, 1/2" nut, 3 Ticks</v>
          </cell>
          <cell r="E3244" t="str">
            <v>chrome</v>
          </cell>
          <cell r="F3244">
            <v>133.6</v>
          </cell>
          <cell r="G3244" t="str">
            <v/>
          </cell>
          <cell r="H3244" t="str">
            <v/>
          </cell>
          <cell r="I3244" t="str">
            <v/>
          </cell>
        </row>
        <row r="3245">
          <cell r="A3245">
            <v>71101000</v>
          </cell>
          <cell r="B3245" t="str">
            <v>HG</v>
          </cell>
          <cell r="C3245" t="str">
            <v>Logis</v>
          </cell>
          <cell r="D3245" t="str">
            <v>Single lever basin mixer 100 without waste set</v>
          </cell>
          <cell r="E3245" t="str">
            <v>chrome</v>
          </cell>
          <cell r="F3245">
            <v>126.19999999999999</v>
          </cell>
          <cell r="G3245" t="str">
            <v>13.4</v>
          </cell>
          <cell r="H3245" t="str">
            <v/>
          </cell>
          <cell r="I3245" t="str">
            <v/>
          </cell>
        </row>
        <row r="3246">
          <cell r="A3246">
            <v>71102000</v>
          </cell>
          <cell r="B3246" t="str">
            <v>HG</v>
          </cell>
          <cell r="C3246" t="str">
            <v>Logis</v>
          </cell>
          <cell r="D3246" t="str">
            <v>Single lever basin mixer 100 CoolStart with pop-up waste set</v>
          </cell>
          <cell r="E3246" t="str">
            <v>chrome</v>
          </cell>
          <cell r="F3246">
            <v>133.6</v>
          </cell>
          <cell r="G3246" t="str">
            <v>13.5</v>
          </cell>
          <cell r="H3246" t="str">
            <v/>
          </cell>
          <cell r="I3246" t="str">
            <v/>
          </cell>
        </row>
        <row r="3247">
          <cell r="A3247">
            <v>71103000</v>
          </cell>
          <cell r="B3247" t="str">
            <v>HG</v>
          </cell>
          <cell r="C3247" t="str">
            <v>Logis</v>
          </cell>
          <cell r="D3247" t="str">
            <v>Single lever basin mixer 100 CoolStart without waste set</v>
          </cell>
          <cell r="E3247" t="str">
            <v>chrome</v>
          </cell>
          <cell r="F3247">
            <v>126.19999999999999</v>
          </cell>
          <cell r="G3247" t="str">
            <v>13.5</v>
          </cell>
          <cell r="H3247" t="str">
            <v/>
          </cell>
          <cell r="I3247" t="str">
            <v/>
          </cell>
        </row>
        <row r="3248">
          <cell r="A3248">
            <v>71104000</v>
          </cell>
          <cell r="B3248" t="str">
            <v>HG</v>
          </cell>
          <cell r="C3248" t="str">
            <v>Logis</v>
          </cell>
          <cell r="D3248" t="str">
            <v>Single lever basin mixer 100 LowFlow 3.5 l/min with pop-up waste set</v>
          </cell>
          <cell r="E3248" t="str">
            <v>chrome</v>
          </cell>
          <cell r="F3248">
            <v>133.6</v>
          </cell>
          <cell r="G3248" t="str">
            <v>13.4</v>
          </cell>
          <cell r="H3248" t="str">
            <v/>
          </cell>
          <cell r="I3248" t="str">
            <v/>
          </cell>
        </row>
        <row r="3249">
          <cell r="A3249">
            <v>71105000</v>
          </cell>
          <cell r="B3249" t="str">
            <v>HG</v>
          </cell>
          <cell r="C3249" t="str">
            <v>Logis</v>
          </cell>
          <cell r="D3249" t="str">
            <v>Single lever basin mixer 100 with pop-up waste set</v>
          </cell>
          <cell r="E3249" t="str">
            <v>chrome</v>
          </cell>
          <cell r="F3249">
            <v>133.6</v>
          </cell>
          <cell r="G3249" t="str">
            <v>13.4</v>
          </cell>
          <cell r="H3249" t="str">
            <v/>
          </cell>
          <cell r="I3249" t="str">
            <v/>
          </cell>
        </row>
        <row r="3250">
          <cell r="A3250">
            <v>71106000</v>
          </cell>
          <cell r="B3250" t="str">
            <v>HG</v>
          </cell>
          <cell r="C3250" t="str">
            <v>Logis</v>
          </cell>
          <cell r="D3250" t="str">
            <v>Single lever basin mixer 100 without waste set</v>
          </cell>
          <cell r="E3250" t="str">
            <v>chrome</v>
          </cell>
          <cell r="F3250">
            <v>126.19999999999999</v>
          </cell>
          <cell r="G3250" t="str">
            <v/>
          </cell>
          <cell r="H3250" t="str">
            <v/>
          </cell>
          <cell r="I3250" t="str">
            <v>Phasing out 31 December 2017</v>
          </cell>
        </row>
        <row r="3251">
          <cell r="A3251">
            <v>71107000</v>
          </cell>
          <cell r="B3251" t="str">
            <v>HG</v>
          </cell>
          <cell r="C3251" t="str">
            <v>Logis</v>
          </cell>
          <cell r="D3251" t="str">
            <v>Single lever basin mixer 100 with push-open waste set</v>
          </cell>
          <cell r="E3251" t="str">
            <v>chrome</v>
          </cell>
          <cell r="F3251">
            <v>133.6</v>
          </cell>
          <cell r="G3251" t="str">
            <v>13.4</v>
          </cell>
          <cell r="H3251" t="str">
            <v/>
          </cell>
          <cell r="I3251" t="str">
            <v/>
          </cell>
        </row>
        <row r="3252">
          <cell r="A3252">
            <v>71120000</v>
          </cell>
          <cell r="B3252" t="str">
            <v>HG</v>
          </cell>
          <cell r="C3252" t="str">
            <v>Logis</v>
          </cell>
          <cell r="D3252" t="str">
            <v>Pillar tap 70 without waste set</v>
          </cell>
          <cell r="E3252" t="str">
            <v>chrome</v>
          </cell>
          <cell r="F3252">
            <v>95.5</v>
          </cell>
          <cell r="G3252" t="str">
            <v>13.3</v>
          </cell>
          <cell r="H3252" t="str">
            <v/>
          </cell>
          <cell r="I3252" t="str">
            <v/>
          </cell>
        </row>
        <row r="3253">
          <cell r="A3253">
            <v>71121000</v>
          </cell>
          <cell r="B3253" t="str">
            <v>HG</v>
          </cell>
          <cell r="C3253" t="str">
            <v>Logis</v>
          </cell>
          <cell r="D3253" t="str">
            <v>Pillar tap 70 without waste set "Hot"</v>
          </cell>
          <cell r="E3253" t="str">
            <v>chrome</v>
          </cell>
          <cell r="F3253">
            <v>95.5</v>
          </cell>
          <cell r="G3253" t="str">
            <v>13.3</v>
          </cell>
          <cell r="H3253" t="str">
            <v/>
          </cell>
          <cell r="I3253" t="str">
            <v/>
          </cell>
        </row>
        <row r="3254">
          <cell r="A3254">
            <v>71130000</v>
          </cell>
          <cell r="B3254" t="str">
            <v>HG</v>
          </cell>
          <cell r="C3254" t="str">
            <v>Logis</v>
          </cell>
          <cell r="D3254" t="str">
            <v>Single lever basin mixer 210 with swivel spout with 120° range and pop-up waste set</v>
          </cell>
          <cell r="E3254" t="str">
            <v>chrome</v>
          </cell>
          <cell r="F3254">
            <v>184.5</v>
          </cell>
          <cell r="G3254" t="str">
            <v>13.6</v>
          </cell>
          <cell r="H3254" t="str">
            <v/>
          </cell>
          <cell r="I3254" t="str">
            <v/>
          </cell>
        </row>
        <row r="3255">
          <cell r="A3255">
            <v>71131000</v>
          </cell>
          <cell r="B3255" t="str">
            <v>HG</v>
          </cell>
          <cell r="C3255" t="str">
            <v>Logis</v>
          </cell>
          <cell r="D3255" t="str">
            <v>Single lever basin mixer 210 with swivel spout with 120° range without waste set</v>
          </cell>
          <cell r="E3255" t="str">
            <v>chrome</v>
          </cell>
          <cell r="F3255">
            <v>178.1</v>
          </cell>
          <cell r="G3255" t="str">
            <v>13.6</v>
          </cell>
          <cell r="H3255" t="str">
            <v/>
          </cell>
          <cell r="I3255" t="str">
            <v/>
          </cell>
        </row>
        <row r="3256">
          <cell r="A3256">
            <v>71133000</v>
          </cell>
          <cell r="B3256" t="str">
            <v>HG</v>
          </cell>
          <cell r="C3256" t="str">
            <v>Logis</v>
          </cell>
          <cell r="D3256" t="str">
            <v>3-hole basin mixer with pop-up waste set</v>
          </cell>
          <cell r="E3256" t="str">
            <v>chrome</v>
          </cell>
          <cell r="F3256">
            <v>272.5</v>
          </cell>
          <cell r="G3256" t="str">
            <v>13.6</v>
          </cell>
          <cell r="H3256" t="str">
            <v/>
          </cell>
          <cell r="I3256" t="str">
            <v/>
          </cell>
        </row>
        <row r="3257">
          <cell r="A3257">
            <v>71135000</v>
          </cell>
          <cell r="B3257" t="str">
            <v>HG</v>
          </cell>
          <cell r="C3257" t="str">
            <v>Logis Classic</v>
          </cell>
          <cell r="D3257" t="str">
            <v>Pillar tap 70 without waste set</v>
          </cell>
          <cell r="E3257" t="str">
            <v>chrome</v>
          </cell>
          <cell r="F3257">
            <v>113.89999999999999</v>
          </cell>
          <cell r="G3257" t="str">
            <v>13.16</v>
          </cell>
          <cell r="H3257" t="str">
            <v/>
          </cell>
          <cell r="I3257" t="str">
            <v/>
          </cell>
        </row>
        <row r="3258">
          <cell r="A3258">
            <v>71136000</v>
          </cell>
          <cell r="B3258" t="str">
            <v>HG</v>
          </cell>
          <cell r="C3258" t="str">
            <v>Logis Classic</v>
          </cell>
          <cell r="D3258" t="str">
            <v>Pillar tap 70 without waste set "Hot"</v>
          </cell>
          <cell r="E3258" t="str">
            <v>chrome</v>
          </cell>
          <cell r="F3258">
            <v>113.89999999999999</v>
          </cell>
          <cell r="G3258" t="str">
            <v>13.16</v>
          </cell>
          <cell r="H3258" t="str">
            <v/>
          </cell>
          <cell r="I3258" t="str">
            <v/>
          </cell>
        </row>
        <row r="3259">
          <cell r="A3259">
            <v>71150000</v>
          </cell>
          <cell r="B3259" t="str">
            <v>HG</v>
          </cell>
          <cell r="C3259" t="str">
            <v>Logis Loop</v>
          </cell>
          <cell r="D3259" t="str">
            <v>Single lever basin mixer 70 with pop-up waste set</v>
          </cell>
          <cell r="E3259" t="str">
            <v>chrome</v>
          </cell>
          <cell r="F3259">
            <v>114.5</v>
          </cell>
        </row>
        <row r="3260">
          <cell r="A3260">
            <v>71151000</v>
          </cell>
          <cell r="B3260" t="str">
            <v>HG</v>
          </cell>
          <cell r="C3260" t="str">
            <v>Logis Loop</v>
          </cell>
          <cell r="D3260" t="str">
            <v>Single lever basin mixer 100 with pop-up waste set</v>
          </cell>
          <cell r="E3260" t="str">
            <v>chrome</v>
          </cell>
          <cell r="F3260">
            <v>144.29999999999998</v>
          </cell>
        </row>
        <row r="3261">
          <cell r="A3261">
            <v>71153000</v>
          </cell>
          <cell r="B3261" t="str">
            <v>HG</v>
          </cell>
          <cell r="C3261" t="str">
            <v>Logis Loop</v>
          </cell>
          <cell r="D3261" t="str">
            <v>Single lever basin mixer 70 CoolStart with pop-up waste set</v>
          </cell>
          <cell r="E3261" t="str">
            <v>chrome</v>
          </cell>
          <cell r="F3261">
            <v>114.5</v>
          </cell>
          <cell r="I3261" t="str">
            <v>Available from July 2017</v>
          </cell>
        </row>
        <row r="3262">
          <cell r="A3262">
            <v>71154000</v>
          </cell>
          <cell r="B3262" t="str">
            <v>HG</v>
          </cell>
          <cell r="C3262" t="str">
            <v>Logis Loop</v>
          </cell>
          <cell r="D3262" t="str">
            <v>Single lever basin mixer 100 CoolStart with pop-up waste set</v>
          </cell>
          <cell r="E3262" t="str">
            <v>chrome</v>
          </cell>
          <cell r="F3262">
            <v>144.29999999999998</v>
          </cell>
          <cell r="I3262" t="str">
            <v>Available from July 2017</v>
          </cell>
        </row>
        <row r="3263">
          <cell r="A3263">
            <v>71160000</v>
          </cell>
          <cell r="B3263" t="str">
            <v>HG</v>
          </cell>
          <cell r="C3263" t="str">
            <v>Logis E</v>
          </cell>
          <cell r="D3263" t="str">
            <v>Single lever basin mixer 70 with pop-up waste set</v>
          </cell>
          <cell r="E3263" t="str">
            <v>chrome</v>
          </cell>
          <cell r="F3263">
            <v>97.5</v>
          </cell>
        </row>
        <row r="3264">
          <cell r="A3264">
            <v>71161000</v>
          </cell>
          <cell r="B3264" t="str">
            <v>HG</v>
          </cell>
          <cell r="C3264" t="str">
            <v>Logis E</v>
          </cell>
          <cell r="D3264" t="str">
            <v>Single lever basin mixer 100 with pop-up waste set</v>
          </cell>
          <cell r="E3264" t="str">
            <v>chrome</v>
          </cell>
          <cell r="F3264">
            <v>127.5</v>
          </cell>
        </row>
        <row r="3265">
          <cell r="A3265">
            <v>71162000</v>
          </cell>
          <cell r="B3265" t="str">
            <v>HG</v>
          </cell>
          <cell r="C3265" t="str">
            <v>Logis E</v>
          </cell>
          <cell r="D3265" t="str">
            <v>Single lever basin mixer 230 with pop-up waste set</v>
          </cell>
          <cell r="E3265" t="str">
            <v>chrome</v>
          </cell>
          <cell r="F3265">
            <v>195</v>
          </cell>
        </row>
        <row r="3266">
          <cell r="A3266">
            <v>71163000</v>
          </cell>
          <cell r="B3266" t="str">
            <v>HG</v>
          </cell>
          <cell r="C3266" t="str">
            <v>Logis E</v>
          </cell>
          <cell r="D3266" t="str">
            <v>3-hole basin mixer 100 with pop-up waste set</v>
          </cell>
          <cell r="E3266" t="str">
            <v>chrome</v>
          </cell>
          <cell r="F3266">
            <v>300</v>
          </cell>
        </row>
        <row r="3267">
          <cell r="A3267">
            <v>71164000</v>
          </cell>
          <cell r="B3267" t="str">
            <v>HG</v>
          </cell>
          <cell r="C3267" t="str">
            <v>Logis E</v>
          </cell>
          <cell r="D3267" t="str">
            <v>Single lever basin mixer 70 CoolStart with pop-up waste set</v>
          </cell>
          <cell r="E3267" t="str">
            <v>chrome</v>
          </cell>
          <cell r="F3267">
            <v>97.5</v>
          </cell>
        </row>
        <row r="3268">
          <cell r="A3268">
            <v>71165000</v>
          </cell>
          <cell r="B3268" t="str">
            <v>HG</v>
          </cell>
          <cell r="C3268" t="str">
            <v>Logis E</v>
          </cell>
          <cell r="D3268" t="str">
            <v>Single lever basin mixer 100 CoolStart with pop-up waste set</v>
          </cell>
          <cell r="E3268" t="str">
            <v>chrome</v>
          </cell>
          <cell r="F3268">
            <v>127.5</v>
          </cell>
        </row>
        <row r="3269">
          <cell r="A3269">
            <v>71170000</v>
          </cell>
          <cell r="B3269" t="str">
            <v>HG</v>
          </cell>
          <cell r="C3269" t="str">
            <v>Logis</v>
          </cell>
          <cell r="D3269" t="str">
            <v>Single lever basin mixer 70 with metal pop-up waste set</v>
          </cell>
          <cell r="E3269" t="str">
            <v>chrome</v>
          </cell>
          <cell r="F3269">
            <v>120.89999999999999</v>
          </cell>
          <cell r="G3269" t="str">
            <v>13.3</v>
          </cell>
          <cell r="H3269" t="str">
            <v/>
          </cell>
          <cell r="I3269" t="str">
            <v/>
          </cell>
        </row>
        <row r="3270">
          <cell r="A3270">
            <v>71171000</v>
          </cell>
          <cell r="B3270" t="str">
            <v>HG</v>
          </cell>
          <cell r="C3270" t="str">
            <v>Logis</v>
          </cell>
          <cell r="D3270" t="str">
            <v>Single lever basin mixer 100 with metal pop-up waste set</v>
          </cell>
          <cell r="E3270" t="str">
            <v>chrome</v>
          </cell>
          <cell r="F3270">
            <v>151.29999999999998</v>
          </cell>
          <cell r="G3270" t="str">
            <v>13.4</v>
          </cell>
          <cell r="H3270" t="str">
            <v/>
          </cell>
          <cell r="I3270" t="str">
            <v/>
          </cell>
        </row>
        <row r="3271">
          <cell r="A3271">
            <v>71200000</v>
          </cell>
          <cell r="B3271" t="str">
            <v>HG</v>
          </cell>
          <cell r="C3271" t="str">
            <v>Logis</v>
          </cell>
          <cell r="D3271" t="str">
            <v>Single lever bidet mixer 100 with pop-up waste set</v>
          </cell>
          <cell r="E3271" t="str">
            <v>chrome</v>
          </cell>
          <cell r="F3271">
            <v>143.19999999999999</v>
          </cell>
          <cell r="G3271" t="str">
            <v>13.7</v>
          </cell>
          <cell r="H3271" t="str">
            <v/>
          </cell>
          <cell r="I3271" t="str">
            <v/>
          </cell>
        </row>
        <row r="3272">
          <cell r="A3272">
            <v>71204000</v>
          </cell>
          <cell r="B3272" t="str">
            <v>HG</v>
          </cell>
          <cell r="C3272" t="str">
            <v>Logis</v>
          </cell>
          <cell r="D3272" t="str">
            <v>Single lever bidet mixer 70 with pop-up waste set</v>
          </cell>
          <cell r="E3272" t="str">
            <v>chrome</v>
          </cell>
          <cell r="F3272">
            <v>107.19999999999999</v>
          </cell>
          <cell r="G3272" t="str">
            <v>13.7</v>
          </cell>
          <cell r="H3272" t="str">
            <v/>
          </cell>
          <cell r="I3272" t="str">
            <v/>
          </cell>
        </row>
        <row r="3273">
          <cell r="A3273">
            <v>71205000</v>
          </cell>
          <cell r="B3273" t="str">
            <v>HG</v>
          </cell>
          <cell r="C3273" t="str">
            <v>Logis</v>
          </cell>
          <cell r="D3273" t="str">
            <v>Single lever bidet mixer 100 with pop-up waste set</v>
          </cell>
          <cell r="E3273" t="str">
            <v>chrome</v>
          </cell>
          <cell r="F3273">
            <v>135.79999999999998</v>
          </cell>
          <cell r="G3273" t="str">
            <v/>
          </cell>
          <cell r="H3273" t="str">
            <v/>
          </cell>
          <cell r="I3273" t="str">
            <v>Phasing out 31 December 2017</v>
          </cell>
        </row>
        <row r="3274">
          <cell r="A3274">
            <v>71220000</v>
          </cell>
          <cell r="B3274" t="str">
            <v>HG</v>
          </cell>
          <cell r="C3274" t="str">
            <v>Logis</v>
          </cell>
          <cell r="D3274" t="str">
            <v>Single lever basin mixer for concealed installation with spout 195 mm wall-mounted</v>
          </cell>
          <cell r="E3274" t="str">
            <v>chrome</v>
          </cell>
          <cell r="F3274">
            <v>204.6</v>
          </cell>
          <cell r="G3274" t="str">
            <v>13.7</v>
          </cell>
          <cell r="H3274" t="str">
            <v/>
          </cell>
          <cell r="I3274" t="str">
            <v/>
          </cell>
        </row>
        <row r="3275">
          <cell r="A3275">
            <v>71221000</v>
          </cell>
          <cell r="B3275" t="str">
            <v>HG</v>
          </cell>
          <cell r="C3275" t="str">
            <v>Logis</v>
          </cell>
          <cell r="D3275" t="str">
            <v>2-handle basin mixer without waste set</v>
          </cell>
          <cell r="E3275" t="str">
            <v>chrome</v>
          </cell>
          <cell r="F3275">
            <v>128.4</v>
          </cell>
          <cell r="G3275" t="str">
            <v>13.6</v>
          </cell>
          <cell r="H3275" t="str">
            <v/>
          </cell>
          <cell r="I3275" t="str">
            <v/>
          </cell>
        </row>
        <row r="3276">
          <cell r="A3276">
            <v>71222000</v>
          </cell>
          <cell r="B3276" t="str">
            <v>HG</v>
          </cell>
          <cell r="C3276" t="str">
            <v>Logis</v>
          </cell>
          <cell r="D3276" t="str">
            <v>2-handle basin mixer with pop-up waste set</v>
          </cell>
          <cell r="E3276" t="str">
            <v>chrome</v>
          </cell>
          <cell r="F3276">
            <v>135.79999999999998</v>
          </cell>
          <cell r="G3276" t="str">
            <v>13.6</v>
          </cell>
          <cell r="H3276" t="str">
            <v/>
          </cell>
          <cell r="I3276" t="str">
            <v/>
          </cell>
        </row>
        <row r="3277">
          <cell r="A3277">
            <v>71225000</v>
          </cell>
          <cell r="B3277" t="str">
            <v>HG</v>
          </cell>
          <cell r="C3277" t="str">
            <v>Logis</v>
          </cell>
          <cell r="D3277" t="str">
            <v>Single lever basin mixer wall-mounted</v>
          </cell>
          <cell r="E3277" t="str">
            <v>chrome</v>
          </cell>
          <cell r="F3277">
            <v>151.69999999999999</v>
          </cell>
          <cell r="G3277" t="str">
            <v>13.6</v>
          </cell>
          <cell r="H3277" t="str">
            <v/>
          </cell>
          <cell r="I3277" t="str">
            <v/>
          </cell>
        </row>
        <row r="3278">
          <cell r="A3278">
            <v>71240000</v>
          </cell>
          <cell r="B3278" t="str">
            <v>HG</v>
          </cell>
          <cell r="C3278" t="str">
            <v>Logis Classic</v>
          </cell>
          <cell r="D3278" t="str">
            <v>2-handle bath mixer for exposed installation</v>
          </cell>
          <cell r="E3278" t="str">
            <v>chrome</v>
          </cell>
          <cell r="F3278">
            <v>212.29999999999998</v>
          </cell>
          <cell r="G3278" t="str">
            <v>13.16</v>
          </cell>
          <cell r="H3278" t="str">
            <v/>
          </cell>
          <cell r="I3278" t="str">
            <v/>
          </cell>
        </row>
        <row r="3279">
          <cell r="A3279">
            <v>71243000</v>
          </cell>
          <cell r="B3279" t="str">
            <v>HG</v>
          </cell>
          <cell r="C3279" t="str">
            <v>Logis</v>
          </cell>
          <cell r="D3279" t="str">
            <v>2-handle bath mixer for exposed installation</v>
          </cell>
          <cell r="E3279" t="str">
            <v>chrome</v>
          </cell>
          <cell r="F3279">
            <v>174.4</v>
          </cell>
          <cell r="G3279" t="str">
            <v>13.9</v>
          </cell>
          <cell r="H3279" t="str">
            <v/>
          </cell>
          <cell r="I3279" t="str">
            <v/>
          </cell>
        </row>
        <row r="3280">
          <cell r="A3280">
            <v>71232000</v>
          </cell>
          <cell r="B3280" t="str">
            <v>HG</v>
          </cell>
          <cell r="C3280" t="str">
            <v>Logis E</v>
          </cell>
          <cell r="D3280" t="str">
            <v>Single lever bidet mixer with pop-up waste set</v>
          </cell>
          <cell r="E3280" t="str">
            <v>chrome</v>
          </cell>
          <cell r="F3280">
            <v>127.5</v>
          </cell>
        </row>
        <row r="3281">
          <cell r="A3281">
            <v>71244000</v>
          </cell>
          <cell r="B3281" t="str">
            <v>HG</v>
          </cell>
          <cell r="C3281" t="str">
            <v>Logis Loop</v>
          </cell>
          <cell r="D3281" t="str">
            <v xml:space="preserve">Exposed bath mixer </v>
          </cell>
          <cell r="E3281" t="str">
            <v>chrome</v>
          </cell>
          <cell r="F3281">
            <v>149</v>
          </cell>
        </row>
        <row r="3282">
          <cell r="A3282">
            <v>71247000</v>
          </cell>
          <cell r="B3282" t="str">
            <v>HG</v>
          </cell>
          <cell r="C3282" t="str">
            <v>Logis Loop</v>
          </cell>
          <cell r="D3282" t="str">
            <v xml:space="preserve">Exposed shower mixer </v>
          </cell>
          <cell r="E3282" t="str">
            <v>chrome</v>
          </cell>
          <cell r="F3282">
            <v>119.3</v>
          </cell>
        </row>
        <row r="3283">
          <cell r="A3283">
            <v>71250000</v>
          </cell>
          <cell r="B3283" t="str">
            <v>HG</v>
          </cell>
          <cell r="C3283" t="str">
            <v>Logis Loop</v>
          </cell>
          <cell r="D3283" t="str">
            <v>Single lever bidet mixer 70 with pop-up waste set</v>
          </cell>
          <cell r="E3283" t="str">
            <v>chrome</v>
          </cell>
          <cell r="F3283">
            <v>122.7</v>
          </cell>
        </row>
        <row r="3284">
          <cell r="A3284">
            <v>71260000</v>
          </cell>
          <cell r="B3284" t="str">
            <v>HG</v>
          </cell>
          <cell r="C3284" t="str">
            <v>Logis Classic</v>
          </cell>
          <cell r="D3284" t="str">
            <v>2-handle shower mixer for exposed installation</v>
          </cell>
          <cell r="E3284" t="str">
            <v>chrome</v>
          </cell>
          <cell r="F3284">
            <v>169.9</v>
          </cell>
          <cell r="G3284" t="str">
            <v>13.17</v>
          </cell>
          <cell r="H3284" t="str">
            <v/>
          </cell>
          <cell r="I3284" t="str">
            <v/>
          </cell>
        </row>
        <row r="3285">
          <cell r="A3285">
            <v>71263000</v>
          </cell>
          <cell r="B3285" t="str">
            <v>HG</v>
          </cell>
          <cell r="C3285" t="str">
            <v>Logis</v>
          </cell>
          <cell r="D3285" t="str">
            <v>2-handle shower mixer for exposed installation</v>
          </cell>
          <cell r="E3285" t="str">
            <v>chrome</v>
          </cell>
          <cell r="F3285">
            <v>144.1</v>
          </cell>
          <cell r="G3285" t="str">
            <v>13.12</v>
          </cell>
          <cell r="H3285" t="str">
            <v/>
          </cell>
          <cell r="I3285" t="str">
            <v/>
          </cell>
        </row>
        <row r="3286">
          <cell r="A3286">
            <v>71264000</v>
          </cell>
          <cell r="B3286" t="str">
            <v>HG</v>
          </cell>
          <cell r="C3286" t="str">
            <v>Logis Loop</v>
          </cell>
          <cell r="D3286" t="str">
            <v>Concealed bath mixer</v>
          </cell>
          <cell r="E3286" t="str">
            <v>chrome</v>
          </cell>
          <cell r="F3286">
            <v>171.9</v>
          </cell>
        </row>
        <row r="3287">
          <cell r="A3287">
            <v>71267000</v>
          </cell>
          <cell r="B3287" t="str">
            <v>HG</v>
          </cell>
          <cell r="C3287" t="str">
            <v>Logis Loop</v>
          </cell>
          <cell r="D3287" t="str">
            <v>Concealed shower mixer</v>
          </cell>
          <cell r="E3287" t="str">
            <v>chrome</v>
          </cell>
          <cell r="F3287">
            <v>154.69999999999999</v>
          </cell>
        </row>
        <row r="3288">
          <cell r="A3288">
            <v>71270000</v>
          </cell>
          <cell r="B3288" t="str">
            <v>HG</v>
          </cell>
          <cell r="C3288" t="str">
            <v>Logis Classic</v>
          </cell>
          <cell r="D3288" t="str">
            <v>2-handle basin mixer with pop-up waste set</v>
          </cell>
          <cell r="E3288" t="str">
            <v>chrome</v>
          </cell>
          <cell r="F3288">
            <v>169.7</v>
          </cell>
          <cell r="G3288" t="str">
            <v>13.16</v>
          </cell>
          <cell r="H3288" t="str">
            <v/>
          </cell>
          <cell r="I3288" t="str">
            <v/>
          </cell>
        </row>
        <row r="3289">
          <cell r="A3289">
            <v>71271000</v>
          </cell>
          <cell r="B3289" t="str">
            <v>HG</v>
          </cell>
          <cell r="C3289" t="str">
            <v>Logis Classic</v>
          </cell>
          <cell r="D3289" t="str">
            <v>2-handle basin mixer LowPressure without waste set</v>
          </cell>
          <cell r="E3289" t="str">
            <v>chrome</v>
          </cell>
          <cell r="F3289">
            <v>161.19999999999999</v>
          </cell>
          <cell r="G3289" t="str">
            <v>13.16</v>
          </cell>
          <cell r="H3289" t="str">
            <v/>
          </cell>
          <cell r="I3289" t="str">
            <v/>
          </cell>
        </row>
        <row r="3290">
          <cell r="A3290">
            <v>71272000</v>
          </cell>
          <cell r="B3290" t="str">
            <v>HG</v>
          </cell>
          <cell r="C3290" t="str">
            <v>Logis Classic</v>
          </cell>
          <cell r="D3290" t="str">
            <v>2-handle basin mixer with push-open waste set</v>
          </cell>
          <cell r="E3290" t="str">
            <v>chrome</v>
          </cell>
          <cell r="F3290">
            <v>169.7</v>
          </cell>
          <cell r="G3290" t="str">
            <v>13.16</v>
          </cell>
          <cell r="H3290" t="str">
            <v/>
          </cell>
          <cell r="I3290" t="str">
            <v/>
          </cell>
        </row>
        <row r="3291">
          <cell r="A3291">
            <v>71280000</v>
          </cell>
          <cell r="B3291" t="str">
            <v>HG</v>
          </cell>
          <cell r="C3291" t="str">
            <v>Logis</v>
          </cell>
          <cell r="D3291" t="str">
            <v>2-handle kitchen mixer</v>
          </cell>
          <cell r="E3291" t="str">
            <v>chrome</v>
          </cell>
          <cell r="F3291">
            <v>128.4</v>
          </cell>
          <cell r="G3291" t="str">
            <v>17.14</v>
          </cell>
          <cell r="H3291" t="str">
            <v/>
          </cell>
          <cell r="I3291" t="str">
            <v/>
          </cell>
        </row>
        <row r="3292">
          <cell r="A3292">
            <v>71285000</v>
          </cell>
          <cell r="B3292" t="str">
            <v>HG</v>
          </cell>
          <cell r="C3292" t="str">
            <v>Logis Classic</v>
          </cell>
          <cell r="D3292" t="str">
            <v>2-handle kitchen mixer</v>
          </cell>
          <cell r="E3292" t="str">
            <v>chrome</v>
          </cell>
          <cell r="F3292">
            <v>163.4</v>
          </cell>
          <cell r="G3292" t="str">
            <v>17.16</v>
          </cell>
          <cell r="H3292" t="str">
            <v/>
          </cell>
          <cell r="I3292" t="str">
            <v/>
          </cell>
        </row>
        <row r="3293">
          <cell r="A3293">
            <v>71286000</v>
          </cell>
          <cell r="B3293" t="str">
            <v>HG</v>
          </cell>
          <cell r="C3293" t="str">
            <v>Logis Classic</v>
          </cell>
          <cell r="D3293" t="str">
            <v>2-handle kitchen mixer wall-mounted high spout</v>
          </cell>
          <cell r="E3293" t="str">
            <v>chrome</v>
          </cell>
          <cell r="F3293">
            <v>192.5</v>
          </cell>
          <cell r="G3293" t="str">
            <v>17.16</v>
          </cell>
          <cell r="H3293" t="str">
            <v/>
          </cell>
          <cell r="I3293" t="str">
            <v/>
          </cell>
        </row>
        <row r="3294">
          <cell r="A3294">
            <v>71287000</v>
          </cell>
          <cell r="B3294" t="str">
            <v>HG</v>
          </cell>
          <cell r="C3294" t="str">
            <v>Logis Classic</v>
          </cell>
          <cell r="D3294" t="str">
            <v>2-handle kitchen mixer wall-mounted low spout</v>
          </cell>
          <cell r="E3294" t="str">
            <v>chrome</v>
          </cell>
          <cell r="F3294">
            <v>192.5</v>
          </cell>
          <cell r="G3294" t="str">
            <v>17.16</v>
          </cell>
          <cell r="H3294" t="str">
            <v/>
          </cell>
          <cell r="I3294" t="str">
            <v/>
          </cell>
        </row>
        <row r="3295">
          <cell r="A3295">
            <v>71290000</v>
          </cell>
          <cell r="B3295" t="str">
            <v>HG</v>
          </cell>
          <cell r="C3295" t="str">
            <v>Logis</v>
          </cell>
          <cell r="D3295" t="str">
            <v>Bidette 1jet hand shower/ Logis single lever basin mixer set 1.60 m</v>
          </cell>
          <cell r="E3295" t="str">
            <v>chrome</v>
          </cell>
          <cell r="F3295">
            <v>166.79999999999998</v>
          </cell>
          <cell r="G3295" t="str">
            <v>13.7</v>
          </cell>
          <cell r="H3295" t="str">
            <v/>
          </cell>
          <cell r="I3295" t="str">
            <v/>
          </cell>
        </row>
        <row r="3296">
          <cell r="A3296">
            <v>71300000</v>
          </cell>
          <cell r="B3296" t="str">
            <v>HG</v>
          </cell>
          <cell r="C3296" t="str">
            <v>Logis</v>
          </cell>
          <cell r="D3296" t="str">
            <v>3-hole rim mounted 2-handle bath mixer</v>
          </cell>
          <cell r="E3296" t="str">
            <v>chrome</v>
          </cell>
          <cell r="F3296">
            <v>228</v>
          </cell>
          <cell r="G3296" t="str">
            <v>13.10</v>
          </cell>
          <cell r="H3296" t="str">
            <v/>
          </cell>
          <cell r="I3296" t="str">
            <v/>
          </cell>
        </row>
        <row r="3297">
          <cell r="A3297">
            <v>71310000</v>
          </cell>
          <cell r="B3297" t="str">
            <v>HG</v>
          </cell>
          <cell r="C3297" t="str">
            <v>Logis</v>
          </cell>
          <cell r="D3297" t="str">
            <v>3-hole rim mounted single lever bath mixer</v>
          </cell>
          <cell r="E3297" t="str">
            <v>chrome</v>
          </cell>
          <cell r="F3297">
            <v>606.30000000000007</v>
          </cell>
          <cell r="G3297" t="str">
            <v>13.11</v>
          </cell>
          <cell r="H3297" t="str">
            <v/>
          </cell>
          <cell r="I3297" t="str">
            <v/>
          </cell>
        </row>
        <row r="3298">
          <cell r="A3298">
            <v>71311000</v>
          </cell>
          <cell r="B3298" t="str">
            <v>HG</v>
          </cell>
          <cell r="C3298" t="str">
            <v>Logis</v>
          </cell>
          <cell r="D3298" t="str">
            <v>Monotrou single lever bath mixer</v>
          </cell>
          <cell r="E3298" t="str">
            <v>chrome</v>
          </cell>
          <cell r="F3298">
            <v>148.5</v>
          </cell>
          <cell r="G3298" t="str">
            <v>13.10</v>
          </cell>
          <cell r="H3298" t="str">
            <v/>
          </cell>
          <cell r="I3298" t="str">
            <v/>
          </cell>
        </row>
        <row r="3299">
          <cell r="A3299">
            <v>71312000</v>
          </cell>
          <cell r="B3299" t="str">
            <v>HG</v>
          </cell>
          <cell r="C3299" t="str">
            <v>Logis</v>
          </cell>
          <cell r="D3299" t="str">
            <v>Monotrou single lever bath and shower mixer</v>
          </cell>
          <cell r="E3299" t="str">
            <v>chrome</v>
          </cell>
          <cell r="F3299">
            <v>162.29999999999998</v>
          </cell>
          <cell r="G3299" t="str">
            <v>13.10</v>
          </cell>
          <cell r="H3299" t="str">
            <v/>
          </cell>
          <cell r="I3299" t="str">
            <v/>
          </cell>
        </row>
        <row r="3300">
          <cell r="A3300">
            <v>71313000</v>
          </cell>
          <cell r="B3300" t="str">
            <v>HG</v>
          </cell>
          <cell r="C3300" t="str">
            <v>Logis</v>
          </cell>
          <cell r="D3300" t="str">
            <v>3-hole rim mounted single lever bath mixer</v>
          </cell>
          <cell r="E3300" t="str">
            <v>chrome</v>
          </cell>
          <cell r="F3300">
            <v>416.6</v>
          </cell>
          <cell r="G3300" t="str">
            <v>13.11</v>
          </cell>
          <cell r="H3300" t="str">
            <v/>
          </cell>
          <cell r="I3300" t="str">
            <v/>
          </cell>
        </row>
        <row r="3301">
          <cell r="A3301">
            <v>71314000</v>
          </cell>
          <cell r="B3301" t="str">
            <v>HG</v>
          </cell>
          <cell r="C3301" t="str">
            <v>Logis</v>
          </cell>
          <cell r="D3301" t="str">
            <v>4-hole rim mounted bath mixer</v>
          </cell>
          <cell r="E3301" t="str">
            <v>chrome</v>
          </cell>
          <cell r="F3301">
            <v>416.6</v>
          </cell>
          <cell r="G3301" t="str">
            <v>13.12</v>
          </cell>
          <cell r="H3301" t="str">
            <v/>
          </cell>
          <cell r="I3301" t="str">
            <v/>
          </cell>
        </row>
        <row r="3302">
          <cell r="A3302">
            <v>71315000</v>
          </cell>
          <cell r="B3302" t="str">
            <v>HG</v>
          </cell>
          <cell r="C3302" t="str">
            <v>Logis</v>
          </cell>
          <cell r="D3302" t="str">
            <v>Monotrou single lever bath and shower mixer with Eco ceramic cartridge (with 2 flow rates)</v>
          </cell>
          <cell r="E3302" t="str">
            <v>chrome</v>
          </cell>
          <cell r="F3302">
            <v>162.29999999999998</v>
          </cell>
          <cell r="G3302" t="str">
            <v>13.10</v>
          </cell>
          <cell r="H3302" t="str">
            <v/>
          </cell>
          <cell r="I3302" t="str">
            <v/>
          </cell>
        </row>
        <row r="3303">
          <cell r="A3303">
            <v>71323000</v>
          </cell>
          <cell r="B3303" t="str">
            <v>HG</v>
          </cell>
          <cell r="C3303" t="str">
            <v>Logis Classic</v>
          </cell>
          <cell r="D3303" t="str">
            <v>3-hole basin mixer with pop-up waste set</v>
          </cell>
          <cell r="E3303" t="str">
            <v>chrome</v>
          </cell>
          <cell r="F3303">
            <v>341.40000000000003</v>
          </cell>
          <cell r="G3303" t="str">
            <v/>
          </cell>
          <cell r="H3303" t="str">
            <v/>
          </cell>
          <cell r="I3303" t="str">
            <v>Phasing out 31 December 2017</v>
          </cell>
        </row>
        <row r="3304">
          <cell r="A3304">
            <v>71400000</v>
          </cell>
          <cell r="B3304" t="str">
            <v>HG</v>
          </cell>
          <cell r="C3304" t="str">
            <v>Logis</v>
          </cell>
          <cell r="D3304" t="str">
            <v>Single lever bath mixer for exposed installation</v>
          </cell>
          <cell r="E3304" t="str">
            <v>chrome</v>
          </cell>
          <cell r="F3304">
            <v>137.9</v>
          </cell>
          <cell r="G3304" t="str">
            <v>13.8</v>
          </cell>
          <cell r="H3304" t="str">
            <v/>
          </cell>
          <cell r="I3304" t="str">
            <v/>
          </cell>
        </row>
        <row r="3305">
          <cell r="A3305">
            <v>71400009</v>
          </cell>
          <cell r="B3305" t="str">
            <v>HG</v>
          </cell>
          <cell r="C3305" t="str">
            <v>Logis</v>
          </cell>
          <cell r="D3305" t="str">
            <v>Single lever bath mixer wall mounted, 1 Tick</v>
          </cell>
          <cell r="E3305" t="str">
            <v>chrome</v>
          </cell>
          <cell r="F3305">
            <v>137.9</v>
          </cell>
          <cell r="G3305" t="str">
            <v/>
          </cell>
          <cell r="H3305" t="str">
            <v/>
          </cell>
          <cell r="I3305" t="str">
            <v/>
          </cell>
        </row>
        <row r="3306">
          <cell r="A3306">
            <v>71400019</v>
          </cell>
          <cell r="B3306" t="str">
            <v>HG</v>
          </cell>
          <cell r="C3306" t="str">
            <v>Logis</v>
          </cell>
          <cell r="D3306" t="str">
            <v>Single lever bath mixer wall mounted, 2 Ticks</v>
          </cell>
          <cell r="E3306" t="str">
            <v>chrome</v>
          </cell>
          <cell r="F3306">
            <v>137.9</v>
          </cell>
          <cell r="G3306" t="str">
            <v/>
          </cell>
          <cell r="H3306" t="str">
            <v/>
          </cell>
          <cell r="I3306" t="str">
            <v/>
          </cell>
        </row>
        <row r="3307">
          <cell r="A3307">
            <v>71400029</v>
          </cell>
          <cell r="B3307" t="str">
            <v>HG</v>
          </cell>
          <cell r="C3307" t="str">
            <v>Logis</v>
          </cell>
          <cell r="D3307" t="str">
            <v>Single lever bath mixer wall mounted, 3 Ticks</v>
          </cell>
          <cell r="E3307" t="str">
            <v>chrome</v>
          </cell>
          <cell r="F3307">
            <v>137.9</v>
          </cell>
          <cell r="G3307" t="str">
            <v/>
          </cell>
          <cell r="H3307" t="str">
            <v/>
          </cell>
          <cell r="I3307" t="str">
            <v/>
          </cell>
        </row>
        <row r="3308">
          <cell r="A3308">
            <v>71401000</v>
          </cell>
          <cell r="B3308" t="str">
            <v>HG</v>
          </cell>
          <cell r="C3308" t="str">
            <v>Logis</v>
          </cell>
          <cell r="D3308" t="str">
            <v>Single lever bath mixer for exposed installation with Eco ceramic cartridge (with 2 flow rates)</v>
          </cell>
          <cell r="E3308" t="str">
            <v>chrome</v>
          </cell>
          <cell r="F3308">
            <v>137.9</v>
          </cell>
          <cell r="G3308" t="str">
            <v>13.8</v>
          </cell>
          <cell r="H3308" t="str">
            <v/>
          </cell>
          <cell r="I3308" t="str">
            <v/>
          </cell>
        </row>
        <row r="3309">
          <cell r="A3309">
            <v>71402000</v>
          </cell>
          <cell r="B3309" t="str">
            <v>HG</v>
          </cell>
          <cell r="C3309" t="str">
            <v>Logis</v>
          </cell>
          <cell r="D3309" t="str">
            <v>Single lever bath mixer with long spout</v>
          </cell>
          <cell r="E3309" t="str">
            <v>chrome</v>
          </cell>
          <cell r="F3309">
            <v>207.4</v>
          </cell>
          <cell r="G3309" t="str">
            <v>13.8</v>
          </cell>
          <cell r="H3309" t="str">
            <v/>
          </cell>
        </row>
        <row r="3310">
          <cell r="A3310">
            <v>71403000</v>
          </cell>
          <cell r="B3310" t="str">
            <v>HG</v>
          </cell>
          <cell r="C3310" t="str">
            <v>Logis E</v>
          </cell>
          <cell r="D3310" t="str">
            <v>Single lever bath mixer for exposed installation</v>
          </cell>
          <cell r="E3310" t="str">
            <v>chrome</v>
          </cell>
          <cell r="F3310">
            <v>123.5</v>
          </cell>
        </row>
        <row r="3311">
          <cell r="A3311">
            <v>71404000</v>
          </cell>
          <cell r="B3311" t="str">
            <v>HG</v>
          </cell>
          <cell r="C3311" t="str">
            <v>Logis E</v>
          </cell>
          <cell r="D3311" t="str">
            <v>Single lever bath mixer for concealed installation</v>
          </cell>
          <cell r="E3311" t="str">
            <v>chrome</v>
          </cell>
          <cell r="F3311">
            <v>142.5</v>
          </cell>
        </row>
        <row r="3312">
          <cell r="A3312">
            <v>71405000</v>
          </cell>
          <cell r="B3312" t="str">
            <v>HG</v>
          </cell>
          <cell r="C3312" t="str">
            <v>Logis</v>
          </cell>
          <cell r="D3312" t="str">
            <v>Single lever bath mixer for concealed installation</v>
          </cell>
          <cell r="E3312" t="str">
            <v>chrome</v>
          </cell>
          <cell r="F3312">
            <v>159.1</v>
          </cell>
          <cell r="G3312" t="str">
            <v>13.9</v>
          </cell>
          <cell r="H3312" t="str">
            <v/>
          </cell>
          <cell r="I3312" t="str">
            <v/>
          </cell>
        </row>
        <row r="3313">
          <cell r="A3313">
            <v>71406000</v>
          </cell>
          <cell r="B3313" t="str">
            <v>HG</v>
          </cell>
          <cell r="C3313" t="str">
            <v>Logis</v>
          </cell>
          <cell r="D3313" t="str">
            <v>Single lever bath mixer for concealed installation</v>
          </cell>
          <cell r="E3313" t="str">
            <v>chrome</v>
          </cell>
          <cell r="F3313">
            <v>52.2</v>
          </cell>
          <cell r="G3313" t="str">
            <v>13.9</v>
          </cell>
          <cell r="H3313" t="str">
            <v/>
          </cell>
          <cell r="I3313" t="str">
            <v/>
          </cell>
        </row>
        <row r="3314">
          <cell r="A3314">
            <v>71407000</v>
          </cell>
          <cell r="B3314" t="str">
            <v>HG</v>
          </cell>
          <cell r="C3314" t="str">
            <v>Logis</v>
          </cell>
          <cell r="D3314" t="str">
            <v xml:space="preserve">Single lever bath mixer for concealed installation with security combination </v>
          </cell>
          <cell r="E3314" t="str">
            <v>chrome</v>
          </cell>
          <cell r="F3314">
            <v>250.2</v>
          </cell>
          <cell r="G3314" t="str">
            <v>13.9</v>
          </cell>
          <cell r="H3314" t="str">
            <v/>
          </cell>
          <cell r="I3314" t="str">
            <v/>
          </cell>
        </row>
        <row r="3315">
          <cell r="A3315">
            <v>71410000</v>
          </cell>
          <cell r="B3315" t="str">
            <v>HG</v>
          </cell>
          <cell r="C3315" t="str">
            <v>Logis</v>
          </cell>
          <cell r="D3315" t="str">
            <v>Bath spout</v>
          </cell>
          <cell r="E3315" t="str">
            <v>chrome</v>
          </cell>
          <cell r="F3315">
            <v>104.6</v>
          </cell>
          <cell r="G3315" t="str">
            <v>11.7</v>
          </cell>
          <cell r="H3315" t="str">
            <v/>
          </cell>
          <cell r="I3315" t="str">
            <v/>
          </cell>
        </row>
        <row r="3316">
          <cell r="A3316">
            <v>71411000</v>
          </cell>
          <cell r="B3316" t="str">
            <v>HG</v>
          </cell>
          <cell r="C3316" t="str">
            <v>Logis E</v>
          </cell>
          <cell r="D3316" t="str">
            <v>4-hole rim mounted bath mixer</v>
          </cell>
          <cell r="E3316" t="str">
            <v>chrome</v>
          </cell>
          <cell r="F3316">
            <v>540</v>
          </cell>
        </row>
        <row r="3317">
          <cell r="A3317">
            <v>71430000</v>
          </cell>
          <cell r="B3317" t="str">
            <v>HG</v>
          </cell>
          <cell r="C3317" t="str">
            <v>Logis</v>
          </cell>
          <cell r="D3317" t="str">
            <v>Single lever bath mixer for exposed installation with centre distance 153 mm</v>
          </cell>
          <cell r="E3317" t="str">
            <v>chrome</v>
          </cell>
          <cell r="F3317">
            <v>144.79999999999998</v>
          </cell>
          <cell r="G3317" t="str">
            <v>13.8</v>
          </cell>
          <cell r="H3317" t="str">
            <v/>
          </cell>
          <cell r="I3317" t="str">
            <v/>
          </cell>
        </row>
        <row r="3318">
          <cell r="A3318">
            <v>71474000</v>
          </cell>
          <cell r="B3318" t="str">
            <v>HG</v>
          </cell>
          <cell r="C3318" t="str">
            <v>Talis E</v>
          </cell>
          <cell r="D3318" t="str">
            <v>Single lever bath mixer for concealed installation with security combination</v>
          </cell>
          <cell r="E3318" t="str">
            <v>chrome</v>
          </cell>
          <cell r="F3318">
            <v>327.60000000000002</v>
          </cell>
          <cell r="G3318" t="str">
            <v>11.7</v>
          </cell>
          <cell r="H3318" t="str">
            <v/>
          </cell>
          <cell r="I3318" t="str">
            <v/>
          </cell>
        </row>
        <row r="3319">
          <cell r="A3319">
            <v>71600000</v>
          </cell>
          <cell r="B3319" t="str">
            <v>HG</v>
          </cell>
          <cell r="C3319" t="str">
            <v>Logis</v>
          </cell>
          <cell r="D3319" t="str">
            <v>Single lever shower mixer for exposed installation</v>
          </cell>
          <cell r="E3319" t="str">
            <v>chrome</v>
          </cell>
          <cell r="F3319">
            <v>110.39999999999999</v>
          </cell>
          <cell r="G3319" t="str">
            <v>13.12</v>
          </cell>
          <cell r="H3319" t="str">
            <v/>
          </cell>
          <cell r="I3319" t="str">
            <v/>
          </cell>
        </row>
        <row r="3320">
          <cell r="A3320">
            <v>71600009</v>
          </cell>
          <cell r="B3320" t="str">
            <v>HG</v>
          </cell>
          <cell r="C3320" t="str">
            <v>Logis</v>
          </cell>
          <cell r="D3320" t="str">
            <v>Single lever shower mixer wall mounted, 1 Tick</v>
          </cell>
          <cell r="E3320" t="str">
            <v>chrome</v>
          </cell>
          <cell r="F3320">
            <v>110.39999999999999</v>
          </cell>
          <cell r="G3320" t="str">
            <v/>
          </cell>
          <cell r="H3320" t="str">
            <v/>
          </cell>
          <cell r="I3320" t="str">
            <v/>
          </cell>
        </row>
        <row r="3321">
          <cell r="A3321">
            <v>71600019</v>
          </cell>
          <cell r="B3321" t="str">
            <v>HG</v>
          </cell>
          <cell r="C3321" t="str">
            <v>Logis</v>
          </cell>
          <cell r="D3321" t="str">
            <v>Single lever shower mixer wall mounted, 2 Ticks</v>
          </cell>
          <cell r="E3321" t="str">
            <v>chrome</v>
          </cell>
          <cell r="F3321">
            <v>110.39999999999999</v>
          </cell>
          <cell r="G3321" t="str">
            <v/>
          </cell>
          <cell r="H3321" t="str">
            <v/>
          </cell>
          <cell r="I3321" t="str">
            <v/>
          </cell>
        </row>
        <row r="3322">
          <cell r="A3322">
            <v>71600029</v>
          </cell>
          <cell r="B3322" t="str">
            <v>HG</v>
          </cell>
          <cell r="C3322" t="str">
            <v>Logis</v>
          </cell>
          <cell r="D3322" t="str">
            <v>Single lever shower mixer wall mounted, 3 Ticks</v>
          </cell>
          <cell r="E3322" t="str">
            <v>chrome</v>
          </cell>
          <cell r="F3322">
            <v>110.39999999999999</v>
          </cell>
          <cell r="G3322" t="str">
            <v/>
          </cell>
          <cell r="H3322" t="str">
            <v/>
          </cell>
          <cell r="I3322" t="str">
            <v/>
          </cell>
        </row>
        <row r="3323">
          <cell r="A3323">
            <v>71601000</v>
          </cell>
          <cell r="B3323" t="str">
            <v>HG</v>
          </cell>
          <cell r="C3323" t="str">
            <v>Logis</v>
          </cell>
          <cell r="D3323" t="str">
            <v>Single lever shower mixer for exposed installation with Eco ceramic cartridge (with 2 flow rates)</v>
          </cell>
          <cell r="E3323" t="str">
            <v>chrome</v>
          </cell>
          <cell r="F3323">
            <v>110.39999999999999</v>
          </cell>
          <cell r="G3323" t="str">
            <v>13.12</v>
          </cell>
          <cell r="H3323" t="str">
            <v/>
          </cell>
          <cell r="I3323" t="str">
            <v/>
          </cell>
        </row>
        <row r="3324">
          <cell r="A3324">
            <v>71602000</v>
          </cell>
          <cell r="B3324" t="str">
            <v>HG</v>
          </cell>
          <cell r="C3324" t="str">
            <v xml:space="preserve">Logis E </v>
          </cell>
          <cell r="D3324" t="str">
            <v>Single lever shower mixer for exposed installation</v>
          </cell>
          <cell r="E3324" t="str">
            <v>chrome</v>
          </cell>
          <cell r="F3324">
            <v>97.5</v>
          </cell>
        </row>
        <row r="3325">
          <cell r="A3325">
            <v>71603000</v>
          </cell>
          <cell r="B3325" t="str">
            <v>HG</v>
          </cell>
          <cell r="C3325" t="str">
            <v xml:space="preserve">Logis E </v>
          </cell>
          <cell r="D3325" t="str">
            <v>Single lever shower mixer for concealed installation</v>
          </cell>
          <cell r="E3325" t="str">
            <v>chrome</v>
          </cell>
          <cell r="F3325">
            <v>127.5</v>
          </cell>
          <cell r="I3325" t="str">
            <v>Available from October 2017</v>
          </cell>
        </row>
        <row r="3326">
          <cell r="A3326">
            <v>71605000</v>
          </cell>
          <cell r="B3326" t="str">
            <v>HG</v>
          </cell>
          <cell r="C3326" t="str">
            <v>Logis</v>
          </cell>
          <cell r="D3326" t="str">
            <v>Single lever shower mixer for concealed installation</v>
          </cell>
          <cell r="E3326" t="str">
            <v>chrome</v>
          </cell>
          <cell r="F3326">
            <v>143.19999999999999</v>
          </cell>
          <cell r="G3326" t="str">
            <v>13.13</v>
          </cell>
          <cell r="H3326" t="str">
            <v/>
          </cell>
          <cell r="I3326" t="str">
            <v/>
          </cell>
        </row>
        <row r="3327">
          <cell r="A3327">
            <v>71606000</v>
          </cell>
          <cell r="B3327" t="str">
            <v>HG</v>
          </cell>
          <cell r="C3327" t="str">
            <v>Logis</v>
          </cell>
          <cell r="D3327" t="str">
            <v>Single lever shower mixer for concealed installation</v>
          </cell>
          <cell r="E3327" t="str">
            <v>chrome</v>
          </cell>
          <cell r="F3327">
            <v>45.7</v>
          </cell>
          <cell r="G3327" t="str">
            <v>13.13</v>
          </cell>
          <cell r="H3327" t="str">
            <v/>
          </cell>
          <cell r="I3327" t="str">
            <v/>
          </cell>
        </row>
        <row r="3328">
          <cell r="A3328">
            <v>71607000</v>
          </cell>
          <cell r="B3328" t="str">
            <v>HG</v>
          </cell>
          <cell r="C3328" t="str">
            <v>Logis</v>
          </cell>
          <cell r="D3328" t="str">
            <v>Single lever shower mixer highflow for concealed installation</v>
          </cell>
          <cell r="E3328" t="str">
            <v>chrome</v>
          </cell>
          <cell r="F3328">
            <v>143.19999999999999</v>
          </cell>
          <cell r="G3328" t="str">
            <v>13.13</v>
          </cell>
          <cell r="H3328" t="str">
            <v/>
          </cell>
          <cell r="I3328" t="str">
            <v/>
          </cell>
        </row>
        <row r="3329">
          <cell r="A3329">
            <v>71629000</v>
          </cell>
          <cell r="B3329" t="str">
            <v>HG</v>
          </cell>
          <cell r="C3329" t="str">
            <v>Logis</v>
          </cell>
          <cell r="D3329" t="str">
            <v>Bidet set Logis with vertical spray</v>
          </cell>
          <cell r="E3329" t="str">
            <v>chrome</v>
          </cell>
          <cell r="F3329">
            <v>160.29999999999998</v>
          </cell>
          <cell r="G3329" t="str">
            <v>13.8</v>
          </cell>
          <cell r="H3329" t="str">
            <v/>
          </cell>
          <cell r="I3329" t="str">
            <v/>
          </cell>
        </row>
        <row r="3330">
          <cell r="A3330">
            <v>71630000</v>
          </cell>
          <cell r="B3330" t="str">
            <v>HG</v>
          </cell>
          <cell r="C3330" t="str">
            <v>Logis</v>
          </cell>
          <cell r="D3330" t="str">
            <v>Single lever shower mixer for exposed installation with centre distance 153 mm</v>
          </cell>
          <cell r="E3330" t="str">
            <v>chrome</v>
          </cell>
          <cell r="F3330">
            <v>117.3</v>
          </cell>
          <cell r="G3330" t="str">
            <v>13.12</v>
          </cell>
          <cell r="H3330" t="str">
            <v/>
          </cell>
          <cell r="I3330" t="str">
            <v/>
          </cell>
        </row>
        <row r="3331">
          <cell r="A3331">
            <v>71666000</v>
          </cell>
          <cell r="B3331" t="str">
            <v>HG</v>
          </cell>
          <cell r="C3331" t="str">
            <v>Logis</v>
          </cell>
          <cell r="D3331" t="str">
            <v>Shower mixer set for concealed installation</v>
          </cell>
          <cell r="E3331" t="str">
            <v>chrome</v>
          </cell>
          <cell r="F3331">
            <v>169.9</v>
          </cell>
          <cell r="G3331" t="str">
            <v>13.14</v>
          </cell>
          <cell r="H3331" t="str">
            <v/>
          </cell>
          <cell r="I3331" t="str">
            <v/>
          </cell>
        </row>
        <row r="3332">
          <cell r="A3332">
            <v>71700000</v>
          </cell>
          <cell r="B3332" t="str">
            <v>HG</v>
          </cell>
          <cell r="C3332" t="str">
            <v>Talis E</v>
          </cell>
          <cell r="D3332" t="str">
            <v>Single lever basin mixer 80 with pop-up waste set</v>
          </cell>
          <cell r="E3332" t="str">
            <v>chrome</v>
          </cell>
          <cell r="F3332">
            <v>140.4</v>
          </cell>
          <cell r="G3332" t="str">
            <v>11.4</v>
          </cell>
          <cell r="H3332" t="str">
            <v/>
          </cell>
          <cell r="I3332" t="str">
            <v/>
          </cell>
        </row>
        <row r="3333">
          <cell r="A3333">
            <v>71700009</v>
          </cell>
          <cell r="B3333" t="str">
            <v>HG</v>
          </cell>
          <cell r="C3333" t="str">
            <v>Talis E</v>
          </cell>
          <cell r="D3333" t="str">
            <v>Single lever basin mixer 80 with pop-up waste set, 1/2" nut, 1 Tick</v>
          </cell>
          <cell r="E3333" t="str">
            <v>chrome</v>
          </cell>
          <cell r="F3333">
            <v>140.4</v>
          </cell>
          <cell r="G3333" t="str">
            <v/>
          </cell>
          <cell r="H3333" t="str">
            <v/>
          </cell>
          <cell r="I3333" t="str">
            <v/>
          </cell>
        </row>
        <row r="3334">
          <cell r="A3334">
            <v>71700019</v>
          </cell>
          <cell r="B3334" t="str">
            <v>HG</v>
          </cell>
          <cell r="C3334" t="str">
            <v>Talis E</v>
          </cell>
          <cell r="D3334" t="str">
            <v>Single lever basin mixer 80, 1/2" nut, 2 Ticks</v>
          </cell>
          <cell r="E3334" t="str">
            <v>chrome</v>
          </cell>
          <cell r="F3334">
            <v>140.4</v>
          </cell>
          <cell r="G3334" t="str">
            <v/>
          </cell>
          <cell r="H3334" t="str">
            <v/>
          </cell>
          <cell r="I3334" t="str">
            <v/>
          </cell>
        </row>
        <row r="3335">
          <cell r="A3335">
            <v>71700029</v>
          </cell>
          <cell r="B3335" t="str">
            <v>HG</v>
          </cell>
          <cell r="C3335" t="str">
            <v>Talis E</v>
          </cell>
          <cell r="D3335" t="str">
            <v>Single lever basin mixer 80, 1/2" nut, 3 Ticks</v>
          </cell>
          <cell r="E3335" t="str">
            <v>chrome</v>
          </cell>
          <cell r="F3335">
            <v>140.4</v>
          </cell>
          <cell r="G3335" t="str">
            <v/>
          </cell>
          <cell r="H3335" t="str">
            <v/>
          </cell>
          <cell r="I3335" t="str">
            <v/>
          </cell>
        </row>
        <row r="3336">
          <cell r="A3336">
            <v>71701000</v>
          </cell>
          <cell r="B3336" t="str">
            <v>HG</v>
          </cell>
          <cell r="C3336" t="str">
            <v>Talis E</v>
          </cell>
          <cell r="D3336" t="str">
            <v>Single lever basin mixer 80 with push-open waste set</v>
          </cell>
          <cell r="E3336" t="str">
            <v>chrome</v>
          </cell>
          <cell r="F3336">
            <v>140.4</v>
          </cell>
          <cell r="G3336" t="str">
            <v>11.4</v>
          </cell>
          <cell r="H3336" t="str">
            <v/>
          </cell>
          <cell r="I3336" t="str">
            <v/>
          </cell>
        </row>
        <row r="3337">
          <cell r="A3337">
            <v>71702000</v>
          </cell>
          <cell r="B3337" t="str">
            <v>HG</v>
          </cell>
          <cell r="C3337" t="str">
            <v>Talis E</v>
          </cell>
          <cell r="D3337" t="str">
            <v>Single lever basin mixer 80 without waste set</v>
          </cell>
          <cell r="E3337" t="str">
            <v>chrome</v>
          </cell>
          <cell r="F3337">
            <v>132.6</v>
          </cell>
          <cell r="G3337" t="str">
            <v>11.4</v>
          </cell>
          <cell r="H3337" t="str">
            <v/>
          </cell>
          <cell r="I3337" t="str">
            <v/>
          </cell>
        </row>
        <row r="3338">
          <cell r="A3338">
            <v>71703000</v>
          </cell>
          <cell r="B3338" t="str">
            <v>HG</v>
          </cell>
          <cell r="C3338" t="str">
            <v>Talis E</v>
          </cell>
          <cell r="D3338" t="str">
            <v>Single lever basin mixer 80 CoolStart with pop-up waste set</v>
          </cell>
          <cell r="E3338" t="str">
            <v>chrome</v>
          </cell>
          <cell r="F3338">
            <v>140.4</v>
          </cell>
          <cell r="G3338" t="str">
            <v>11.4</v>
          </cell>
          <cell r="H3338" t="str">
            <v/>
          </cell>
          <cell r="I3338" t="str">
            <v/>
          </cell>
        </row>
        <row r="3339">
          <cell r="A3339">
            <v>71704000</v>
          </cell>
          <cell r="B3339" t="str">
            <v>HG</v>
          </cell>
          <cell r="C3339" t="str">
            <v>Talis E</v>
          </cell>
          <cell r="D3339" t="str">
            <v>Single lever basin mixer 80 CoolStart without waste set</v>
          </cell>
          <cell r="E3339" t="str">
            <v>chrome</v>
          </cell>
          <cell r="F3339">
            <v>132.6</v>
          </cell>
          <cell r="G3339" t="str">
            <v>11.4</v>
          </cell>
          <cell r="H3339" t="str">
            <v/>
          </cell>
          <cell r="I3339" t="str">
            <v/>
          </cell>
        </row>
        <row r="3340">
          <cell r="A3340">
            <v>71705000</v>
          </cell>
          <cell r="B3340" t="str">
            <v>HG</v>
          </cell>
          <cell r="C3340" t="str">
            <v>Talis E</v>
          </cell>
          <cell r="D3340" t="str">
            <v>Single lever basin mixer 80 LowFlow 3.5 l/min with pop-up waste set</v>
          </cell>
          <cell r="E3340" t="str">
            <v>chrome</v>
          </cell>
          <cell r="F3340">
            <v>140.4</v>
          </cell>
          <cell r="G3340" t="str">
            <v>11.4</v>
          </cell>
          <cell r="H3340" t="str">
            <v/>
          </cell>
          <cell r="I3340" t="str">
            <v/>
          </cell>
        </row>
        <row r="3341">
          <cell r="A3341">
            <v>71706000</v>
          </cell>
          <cell r="B3341" t="str">
            <v>HG</v>
          </cell>
          <cell r="C3341" t="str">
            <v>Talis E</v>
          </cell>
          <cell r="D3341" t="str">
            <v>Pillar tap 80 valve for cold water</v>
          </cell>
          <cell r="E3341" t="str">
            <v>chrome</v>
          </cell>
          <cell r="F3341">
            <v>124.8</v>
          </cell>
          <cell r="G3341" t="str">
            <v>11.5</v>
          </cell>
          <cell r="H3341" t="str">
            <v/>
          </cell>
          <cell r="I3341" t="str">
            <v/>
          </cell>
        </row>
        <row r="3342">
          <cell r="A3342">
            <v>71707000</v>
          </cell>
          <cell r="B3342" t="str">
            <v>HG</v>
          </cell>
          <cell r="C3342" t="str">
            <v>Talis E</v>
          </cell>
          <cell r="D3342" t="str">
            <v>Single lever basin mixer 80 for vented hot water cylinders with pop-up waste set</v>
          </cell>
          <cell r="E3342" t="str">
            <v>chrome</v>
          </cell>
          <cell r="F3342">
            <v>273</v>
          </cell>
          <cell r="G3342" t="str">
            <v>11.4</v>
          </cell>
          <cell r="H3342" t="str">
            <v/>
          </cell>
          <cell r="I3342" t="str">
            <v/>
          </cell>
        </row>
        <row r="3343">
          <cell r="A3343">
            <v>71710000</v>
          </cell>
          <cell r="B3343" t="str">
            <v>HG</v>
          </cell>
          <cell r="C3343" t="str">
            <v>Talis E</v>
          </cell>
          <cell r="D3343" t="str">
            <v>Single lever basin mixer 110 with pop-up waste set</v>
          </cell>
          <cell r="E3343" t="str">
            <v>chrome</v>
          </cell>
          <cell r="F3343">
            <v>171.6</v>
          </cell>
          <cell r="G3343" t="str">
            <v>11.4</v>
          </cell>
          <cell r="H3343" t="str">
            <v/>
          </cell>
          <cell r="I3343" t="str">
            <v/>
          </cell>
        </row>
        <row r="3344">
          <cell r="A3344">
            <v>71710009</v>
          </cell>
          <cell r="B3344" t="str">
            <v>HG</v>
          </cell>
          <cell r="C3344" t="str">
            <v>Talis E</v>
          </cell>
          <cell r="D3344" t="str">
            <v>Single lever basin mixer 110 with pop-up waste set, 1/2" nut, 1 Tick</v>
          </cell>
          <cell r="E3344" t="str">
            <v>chrome</v>
          </cell>
          <cell r="F3344">
            <v>171.6</v>
          </cell>
          <cell r="G3344" t="str">
            <v/>
          </cell>
          <cell r="H3344" t="str">
            <v/>
          </cell>
          <cell r="I3344" t="str">
            <v/>
          </cell>
        </row>
        <row r="3345">
          <cell r="A3345">
            <v>71710019</v>
          </cell>
          <cell r="B3345" t="str">
            <v>HG</v>
          </cell>
          <cell r="C3345" t="str">
            <v>Talis E</v>
          </cell>
          <cell r="D3345" t="str">
            <v>Single lever basin mixer 110 with pop-up waste set, 1/2" nut, 2 Ticks</v>
          </cell>
          <cell r="E3345" t="str">
            <v>chrome</v>
          </cell>
          <cell r="F3345">
            <v>171.6</v>
          </cell>
          <cell r="G3345" t="str">
            <v/>
          </cell>
          <cell r="H3345" t="str">
            <v/>
          </cell>
          <cell r="I3345" t="str">
            <v/>
          </cell>
        </row>
        <row r="3346">
          <cell r="A3346">
            <v>71710029</v>
          </cell>
          <cell r="B3346" t="str">
            <v>HG</v>
          </cell>
          <cell r="C3346" t="str">
            <v>Talis E</v>
          </cell>
          <cell r="D3346" t="str">
            <v>Single lever basin mixer 110 with pop-up waste set, 1/2" nut, 3 Ticks</v>
          </cell>
          <cell r="E3346" t="str">
            <v>chrome</v>
          </cell>
          <cell r="F3346">
            <v>171.6</v>
          </cell>
          <cell r="G3346" t="str">
            <v/>
          </cell>
          <cell r="H3346" t="str">
            <v/>
          </cell>
          <cell r="I3346" t="str">
            <v/>
          </cell>
        </row>
        <row r="3347">
          <cell r="A3347">
            <v>71711000</v>
          </cell>
          <cell r="B3347" t="str">
            <v>HG</v>
          </cell>
          <cell r="C3347" t="str">
            <v>Talis E</v>
          </cell>
          <cell r="D3347" t="str">
            <v>Single lever basin mixer 110 with push-open waste set</v>
          </cell>
          <cell r="E3347" t="str">
            <v>chrome</v>
          </cell>
          <cell r="F3347">
            <v>171.6</v>
          </cell>
          <cell r="G3347" t="str">
            <v>11.4</v>
          </cell>
          <cell r="H3347" t="str">
            <v/>
          </cell>
          <cell r="I3347" t="str">
            <v/>
          </cell>
        </row>
        <row r="3348">
          <cell r="A3348">
            <v>71712000</v>
          </cell>
          <cell r="B3348" t="str">
            <v>HG</v>
          </cell>
          <cell r="C3348" t="str">
            <v>Talis E</v>
          </cell>
          <cell r="D3348" t="str">
            <v>Single lever basin mixer 110 without waste set</v>
          </cell>
          <cell r="E3348" t="str">
            <v>chrome</v>
          </cell>
          <cell r="F3348">
            <v>163.80000000000001</v>
          </cell>
          <cell r="G3348" t="str">
            <v>11.4</v>
          </cell>
          <cell r="H3348" t="str">
            <v/>
          </cell>
          <cell r="I3348" t="str">
            <v/>
          </cell>
        </row>
        <row r="3349">
          <cell r="A3349">
            <v>71713000</v>
          </cell>
          <cell r="B3349" t="str">
            <v>HG</v>
          </cell>
          <cell r="C3349" t="str">
            <v>Talis E</v>
          </cell>
          <cell r="D3349" t="str">
            <v>Single lever basin mixer 110 CoolStart with pop-up waste set</v>
          </cell>
          <cell r="E3349" t="str">
            <v>chrome</v>
          </cell>
          <cell r="F3349">
            <v>171.6</v>
          </cell>
          <cell r="G3349" t="str">
            <v>11.4</v>
          </cell>
          <cell r="H3349" t="str">
            <v/>
          </cell>
          <cell r="I3349" t="str">
            <v/>
          </cell>
        </row>
        <row r="3350">
          <cell r="A3350">
            <v>71714000</v>
          </cell>
          <cell r="B3350" t="str">
            <v>HG</v>
          </cell>
          <cell r="C3350" t="str">
            <v>Talis E</v>
          </cell>
          <cell r="D3350" t="str">
            <v>Single lever basin mixer 110 CoolStart without waste set</v>
          </cell>
          <cell r="E3350" t="str">
            <v>chrome</v>
          </cell>
          <cell r="F3350">
            <v>163.80000000000001</v>
          </cell>
          <cell r="G3350" t="str">
            <v>11.4</v>
          </cell>
          <cell r="H3350" t="str">
            <v/>
          </cell>
          <cell r="I3350" t="str">
            <v/>
          </cell>
        </row>
        <row r="3351">
          <cell r="A3351">
            <v>71715000</v>
          </cell>
          <cell r="B3351" t="str">
            <v>HG</v>
          </cell>
          <cell r="C3351" t="str">
            <v>Talis E</v>
          </cell>
          <cell r="D3351" t="str">
            <v>Single lever basin mixer 110 LowFlow 3.5 l/min with pop-up waste set</v>
          </cell>
          <cell r="E3351" t="str">
            <v>chrome</v>
          </cell>
          <cell r="F3351">
            <v>171.6</v>
          </cell>
          <cell r="G3351" t="str">
            <v>11.4</v>
          </cell>
          <cell r="H3351" t="str">
            <v/>
          </cell>
          <cell r="I3351" t="str">
            <v/>
          </cell>
        </row>
        <row r="3352">
          <cell r="A3352">
            <v>71716000</v>
          </cell>
          <cell r="B3352" t="str">
            <v>HG</v>
          </cell>
          <cell r="C3352" t="str">
            <v>Talis E</v>
          </cell>
          <cell r="D3352" t="str">
            <v>Single lever basin mixer 240 with pop-up waste set</v>
          </cell>
          <cell r="E3352" t="str">
            <v>chrome</v>
          </cell>
          <cell r="F3352">
            <v>288.60000000000002</v>
          </cell>
          <cell r="G3352" t="str">
            <v>11.5</v>
          </cell>
          <cell r="H3352" t="str">
            <v/>
          </cell>
          <cell r="I3352" t="str">
            <v/>
          </cell>
        </row>
        <row r="3353">
          <cell r="A3353">
            <v>71716009</v>
          </cell>
          <cell r="B3353" t="str">
            <v>HG</v>
          </cell>
          <cell r="C3353" t="str">
            <v>Talis E</v>
          </cell>
          <cell r="D3353" t="str">
            <v>Single lever basin mixer 240 with pop-up waste set, 1/2" nut, 1 Tick</v>
          </cell>
          <cell r="E3353" t="str">
            <v>chrome</v>
          </cell>
          <cell r="F3353">
            <v>288.60000000000002</v>
          </cell>
          <cell r="G3353" t="str">
            <v/>
          </cell>
          <cell r="H3353" t="str">
            <v/>
          </cell>
          <cell r="I3353" t="str">
            <v/>
          </cell>
        </row>
        <row r="3354">
          <cell r="A3354">
            <v>71716019</v>
          </cell>
          <cell r="B3354" t="str">
            <v>HG</v>
          </cell>
          <cell r="C3354" t="str">
            <v>Talis E</v>
          </cell>
          <cell r="D3354" t="str">
            <v>Single lever basin mixer 240 with pop-up waste set, 1/2" nut, 2 Ticks</v>
          </cell>
          <cell r="E3354" t="str">
            <v>chrome</v>
          </cell>
          <cell r="F3354">
            <v>288.60000000000002</v>
          </cell>
          <cell r="G3354" t="str">
            <v/>
          </cell>
          <cell r="H3354" t="str">
            <v/>
          </cell>
          <cell r="I3354" t="str">
            <v/>
          </cell>
        </row>
        <row r="3355">
          <cell r="A3355">
            <v>71716029</v>
          </cell>
          <cell r="B3355" t="str">
            <v>HG</v>
          </cell>
          <cell r="C3355" t="str">
            <v>Talis E</v>
          </cell>
          <cell r="D3355" t="str">
            <v>Single lever basin mixer 240 with pop-up waste set, 1/2" nut, 3 Ticks</v>
          </cell>
          <cell r="E3355" t="str">
            <v>chrome</v>
          </cell>
          <cell r="F3355">
            <v>288.60000000000002</v>
          </cell>
          <cell r="G3355" t="str">
            <v/>
          </cell>
          <cell r="H3355" t="str">
            <v/>
          </cell>
          <cell r="I3355" t="str">
            <v/>
          </cell>
        </row>
        <row r="3356">
          <cell r="A3356">
            <v>71717000</v>
          </cell>
          <cell r="B3356" t="str">
            <v>HG</v>
          </cell>
          <cell r="C3356" t="str">
            <v>Talis E</v>
          </cell>
          <cell r="D3356" t="str">
            <v>Single lever basin mixer 240 without waste set</v>
          </cell>
          <cell r="E3356" t="str">
            <v>chrome</v>
          </cell>
          <cell r="F3356">
            <v>280.8</v>
          </cell>
          <cell r="G3356" t="str">
            <v>11.5</v>
          </cell>
          <cell r="H3356" t="str">
            <v/>
          </cell>
          <cell r="I3356" t="str">
            <v/>
          </cell>
        </row>
        <row r="3357">
          <cell r="A3357">
            <v>71720000</v>
          </cell>
          <cell r="B3357" t="str">
            <v>HG</v>
          </cell>
          <cell r="C3357" t="str">
            <v>Talis E</v>
          </cell>
          <cell r="D3357" t="str">
            <v>Single lever bidet mixer with pop-up waste set</v>
          </cell>
          <cell r="E3357" t="str">
            <v>chrome</v>
          </cell>
          <cell r="F3357">
            <v>171.6</v>
          </cell>
          <cell r="G3357" t="str">
            <v>11.6</v>
          </cell>
          <cell r="H3357" t="str">
            <v/>
          </cell>
          <cell r="I3357" t="str">
            <v/>
          </cell>
        </row>
        <row r="3358">
          <cell r="A3358">
            <v>71721000</v>
          </cell>
          <cell r="B3358" t="str">
            <v>HG</v>
          </cell>
          <cell r="C3358" t="str">
            <v>Talis E</v>
          </cell>
          <cell r="D3358" t="str">
            <v>Single lever bidet mixer with push-open waste set</v>
          </cell>
          <cell r="E3358" t="str">
            <v>chrome</v>
          </cell>
          <cell r="F3358">
            <v>171.6</v>
          </cell>
          <cell r="G3358" t="str">
            <v>11.6</v>
          </cell>
          <cell r="H3358" t="str">
            <v/>
          </cell>
          <cell r="I3358" t="str">
            <v/>
          </cell>
        </row>
        <row r="3359">
          <cell r="A3359">
            <v>71729000</v>
          </cell>
          <cell r="B3359" t="str">
            <v>HG</v>
          </cell>
          <cell r="C3359" t="str">
            <v>Talis E</v>
          </cell>
          <cell r="D3359" t="str">
            <v>Bidette set</v>
          </cell>
          <cell r="E3359" t="str">
            <v>chrome</v>
          </cell>
          <cell r="F3359">
            <v>257.39999999999998</v>
          </cell>
          <cell r="G3359" t="str">
            <v>11.6</v>
          </cell>
          <cell r="H3359" t="str">
            <v/>
          </cell>
          <cell r="I3359" t="str">
            <v/>
          </cell>
        </row>
        <row r="3360">
          <cell r="A3360">
            <v>71730000</v>
          </cell>
          <cell r="B3360" t="str">
            <v>HG</v>
          </cell>
          <cell r="C3360" t="str">
            <v>Talis E</v>
          </cell>
          <cell r="D3360" t="str">
            <v>3-hole rim mounted bath mixer</v>
          </cell>
          <cell r="E3360" t="str">
            <v>chrome</v>
          </cell>
          <cell r="F3360">
            <v>655.20000000000005</v>
          </cell>
          <cell r="G3360" t="str">
            <v>11.8</v>
          </cell>
          <cell r="H3360" t="str">
            <v/>
          </cell>
          <cell r="I3360" t="str">
            <v/>
          </cell>
        </row>
        <row r="3361">
          <cell r="A3361">
            <v>71731000</v>
          </cell>
          <cell r="B3361" t="str">
            <v>HG</v>
          </cell>
          <cell r="C3361" t="str">
            <v>Talis E</v>
          </cell>
          <cell r="D3361" t="str">
            <v>3-hole rim mounted bath mixer</v>
          </cell>
          <cell r="E3361" t="str">
            <v>chrome</v>
          </cell>
          <cell r="F3361">
            <v>468</v>
          </cell>
          <cell r="G3361" t="str">
            <v>11.9</v>
          </cell>
          <cell r="H3361" t="str">
            <v/>
          </cell>
          <cell r="I3361" t="str">
            <v/>
          </cell>
        </row>
        <row r="3362">
          <cell r="A3362">
            <v>71732000</v>
          </cell>
          <cell r="B3362" t="str">
            <v>HG</v>
          </cell>
          <cell r="C3362" t="str">
            <v>Talis E</v>
          </cell>
          <cell r="D3362" t="str">
            <v>Single lever basin mixer for concealed installation with spout 165 mm wall-mounted</v>
          </cell>
          <cell r="E3362" t="str">
            <v>chrome</v>
          </cell>
          <cell r="F3362">
            <v>241.8</v>
          </cell>
          <cell r="G3362" t="str">
            <v>11.5</v>
          </cell>
          <cell r="H3362" t="str">
            <v/>
          </cell>
          <cell r="I3362" t="str">
            <v/>
          </cell>
        </row>
        <row r="3363">
          <cell r="A3363">
            <v>71733000</v>
          </cell>
          <cell r="B3363" t="str">
            <v>HG</v>
          </cell>
          <cell r="C3363" t="str">
            <v>Talis E</v>
          </cell>
          <cell r="D3363" t="str">
            <v>3-hole basin mixer with pop-up waste set</v>
          </cell>
          <cell r="E3363" t="str">
            <v>chrome</v>
          </cell>
          <cell r="F3363">
            <v>312</v>
          </cell>
          <cell r="G3363" t="str">
            <v>11.6</v>
          </cell>
          <cell r="H3363" t="str">
            <v/>
          </cell>
          <cell r="I3363" t="str">
            <v/>
          </cell>
        </row>
        <row r="3364">
          <cell r="A3364">
            <v>71734000</v>
          </cell>
          <cell r="B3364" t="str">
            <v>HG</v>
          </cell>
          <cell r="C3364" t="str">
            <v>Talis E</v>
          </cell>
          <cell r="D3364" t="str">
            <v>Single lever basin mixer for concealed installation with spout 225 mm wall-mounted</v>
          </cell>
          <cell r="E3364" t="str">
            <v>chrome</v>
          </cell>
          <cell r="F3364">
            <v>273</v>
          </cell>
          <cell r="G3364" t="str">
            <v>11.5</v>
          </cell>
          <cell r="H3364" t="str">
            <v/>
          </cell>
          <cell r="I3364" t="str">
            <v/>
          </cell>
        </row>
        <row r="3365">
          <cell r="A3365">
            <v>71740000</v>
          </cell>
          <cell r="B3365" t="str">
            <v>HG</v>
          </cell>
          <cell r="C3365" t="str">
            <v>Talis E</v>
          </cell>
          <cell r="D3365" t="str">
            <v>Single lever bath mixer for exposed installation</v>
          </cell>
          <cell r="E3365" t="str">
            <v>chrome</v>
          </cell>
          <cell r="F3365">
            <v>226.2</v>
          </cell>
          <cell r="G3365" t="str">
            <v>11.6</v>
          </cell>
          <cell r="H3365" t="str">
            <v/>
          </cell>
          <cell r="I3365" t="str">
            <v/>
          </cell>
        </row>
        <row r="3366">
          <cell r="A3366">
            <v>71740009</v>
          </cell>
          <cell r="B3366" t="str">
            <v>HG</v>
          </cell>
          <cell r="C3366" t="str">
            <v>Talis E</v>
          </cell>
          <cell r="D3366" t="str">
            <v>Single lever bath mixer for exposed installation, 1 Tick</v>
          </cell>
          <cell r="E3366" t="str">
            <v>chrome</v>
          </cell>
          <cell r="F3366">
            <v>226.2</v>
          </cell>
          <cell r="G3366" t="str">
            <v/>
          </cell>
          <cell r="H3366" t="str">
            <v/>
          </cell>
          <cell r="I3366" t="str">
            <v/>
          </cell>
        </row>
        <row r="3367">
          <cell r="A3367">
            <v>71740019</v>
          </cell>
          <cell r="B3367" t="str">
            <v>HG</v>
          </cell>
          <cell r="C3367" t="str">
            <v>Talis E</v>
          </cell>
          <cell r="D3367" t="str">
            <v>Single lever bath mixer for exposed installation, 2 Ticks</v>
          </cell>
          <cell r="E3367" t="str">
            <v>chrome</v>
          </cell>
          <cell r="F3367">
            <v>226.2</v>
          </cell>
          <cell r="G3367" t="str">
            <v/>
          </cell>
          <cell r="H3367" t="str">
            <v/>
          </cell>
          <cell r="I3367" t="str">
            <v/>
          </cell>
        </row>
        <row r="3368">
          <cell r="A3368">
            <v>71741000</v>
          </cell>
          <cell r="B3368" t="str">
            <v>HG</v>
          </cell>
          <cell r="C3368" t="str">
            <v>Talis E</v>
          </cell>
          <cell r="D3368" t="str">
            <v>Single lever bath mixer for exposed installation with centre distance 153 mm</v>
          </cell>
          <cell r="E3368" t="str">
            <v>chrome</v>
          </cell>
          <cell r="F3368">
            <v>249.6</v>
          </cell>
          <cell r="G3368" t="str">
            <v>11.6</v>
          </cell>
          <cell r="H3368" t="str">
            <v/>
          </cell>
          <cell r="I3368" t="str">
            <v/>
          </cell>
        </row>
        <row r="3369">
          <cell r="A3369">
            <v>71745000</v>
          </cell>
          <cell r="B3369" t="str">
            <v>HG</v>
          </cell>
          <cell r="C3369" t="str">
            <v>Talis E</v>
          </cell>
          <cell r="D3369" t="str">
            <v>Single lever bath mixer for concealed installation</v>
          </cell>
          <cell r="E3369" t="str">
            <v>chrome</v>
          </cell>
          <cell r="F3369">
            <v>187.2</v>
          </cell>
          <cell r="G3369" t="str">
            <v>11.7</v>
          </cell>
          <cell r="H3369" t="str">
            <v/>
          </cell>
          <cell r="I3369" t="str">
            <v/>
          </cell>
        </row>
        <row r="3370">
          <cell r="A3370">
            <v>71746000</v>
          </cell>
          <cell r="B3370" t="str">
            <v>HG</v>
          </cell>
          <cell r="C3370" t="str">
            <v>Talis E</v>
          </cell>
          <cell r="D3370" t="str">
            <v>Single lever bath mixer for concealed installation</v>
          </cell>
          <cell r="E3370" t="str">
            <v>chrome</v>
          </cell>
          <cell r="F3370">
            <v>85.8</v>
          </cell>
          <cell r="G3370" t="str">
            <v>11.7</v>
          </cell>
          <cell r="H3370" t="str">
            <v/>
          </cell>
          <cell r="I3370" t="str">
            <v/>
          </cell>
        </row>
        <row r="3371">
          <cell r="A3371">
            <v>71747000</v>
          </cell>
          <cell r="B3371" t="str">
            <v>HG</v>
          </cell>
          <cell r="C3371" t="str">
            <v>Talis E</v>
          </cell>
          <cell r="D3371" t="str">
            <v>3-hole rim mounted bath mixer</v>
          </cell>
          <cell r="E3371" t="str">
            <v>chrome</v>
          </cell>
          <cell r="F3371">
            <v>296.39999999999998</v>
          </cell>
          <cell r="G3371" t="str">
            <v>11.8</v>
          </cell>
          <cell r="H3371" t="str">
            <v/>
          </cell>
          <cell r="I3371" t="str">
            <v/>
          </cell>
        </row>
        <row r="3372">
          <cell r="A3372">
            <v>71748000</v>
          </cell>
          <cell r="B3372" t="str">
            <v>HG</v>
          </cell>
          <cell r="C3372" t="str">
            <v>Talis E</v>
          </cell>
          <cell r="D3372" t="str">
            <v>4-hole rim mounted bath mixer</v>
          </cell>
          <cell r="E3372" t="str">
            <v>chrome</v>
          </cell>
          <cell r="F3372">
            <v>468</v>
          </cell>
          <cell r="G3372" t="str">
            <v>11.9</v>
          </cell>
          <cell r="H3372" t="str">
            <v/>
          </cell>
          <cell r="I3372" t="str">
            <v/>
          </cell>
        </row>
        <row r="3373">
          <cell r="A3373">
            <v>71750000</v>
          </cell>
          <cell r="B3373" t="str">
            <v>HG</v>
          </cell>
          <cell r="C3373" t="str">
            <v>Talis Select E</v>
          </cell>
          <cell r="D3373" t="str">
            <v>Basin mixer 110 with pop-up waste set</v>
          </cell>
          <cell r="E3373" t="str">
            <v>chrome</v>
          </cell>
          <cell r="F3373">
            <v>218.4</v>
          </cell>
          <cell r="G3373" t="str">
            <v>11.3</v>
          </cell>
          <cell r="H3373" t="str">
            <v/>
          </cell>
          <cell r="I3373" t="str">
            <v/>
          </cell>
        </row>
        <row r="3374">
          <cell r="A3374">
            <v>71750009</v>
          </cell>
          <cell r="B3374" t="str">
            <v>HG</v>
          </cell>
          <cell r="C3374" t="str">
            <v>Talis Select E</v>
          </cell>
          <cell r="D3374" t="str">
            <v>Single lever basin mixer 110 with pop-up waste set, 1/2" nut, 1 Tick</v>
          </cell>
          <cell r="E3374" t="str">
            <v>chrome</v>
          </cell>
          <cell r="F3374">
            <v>218.4</v>
          </cell>
          <cell r="G3374" t="str">
            <v/>
          </cell>
          <cell r="H3374" t="str">
            <v/>
          </cell>
          <cell r="I3374" t="str">
            <v/>
          </cell>
        </row>
        <row r="3375">
          <cell r="A3375">
            <v>71750019</v>
          </cell>
          <cell r="B3375" t="str">
            <v>HG</v>
          </cell>
          <cell r="C3375" t="str">
            <v>Talis Select E</v>
          </cell>
          <cell r="D3375" t="str">
            <v>Single lever basin mixer 110 with pop-up waste set, 1/2" nut, 2 Ticks</v>
          </cell>
          <cell r="E3375" t="str">
            <v>chrome</v>
          </cell>
          <cell r="F3375">
            <v>218.4</v>
          </cell>
          <cell r="G3375" t="str">
            <v/>
          </cell>
          <cell r="H3375" t="str">
            <v/>
          </cell>
          <cell r="I3375" t="str">
            <v/>
          </cell>
        </row>
        <row r="3376">
          <cell r="A3376">
            <v>71750029</v>
          </cell>
          <cell r="B3376" t="str">
            <v>HG</v>
          </cell>
          <cell r="C3376" t="str">
            <v>Talis Select E</v>
          </cell>
          <cell r="D3376" t="str">
            <v>Single lever basin mixer 110 with pop-up waste set, 1/2" nut, 2 Ticks</v>
          </cell>
          <cell r="E3376" t="str">
            <v>chrome</v>
          </cell>
          <cell r="F3376">
            <v>218.4</v>
          </cell>
          <cell r="G3376" t="str">
            <v/>
          </cell>
          <cell r="H3376" t="str">
            <v/>
          </cell>
          <cell r="I3376" t="str">
            <v/>
          </cell>
        </row>
        <row r="3377">
          <cell r="A3377">
            <v>71751000</v>
          </cell>
          <cell r="B3377" t="str">
            <v>HG</v>
          </cell>
          <cell r="C3377" t="str">
            <v>Talis Select E</v>
          </cell>
          <cell r="D3377" t="str">
            <v>Basin mixer 110 without waste set</v>
          </cell>
          <cell r="E3377" t="str">
            <v>chrome</v>
          </cell>
          <cell r="F3377">
            <v>211.2</v>
          </cell>
          <cell r="G3377" t="str">
            <v>11.3</v>
          </cell>
          <cell r="H3377" t="str">
            <v/>
          </cell>
          <cell r="I3377" t="str">
            <v/>
          </cell>
        </row>
        <row r="3378">
          <cell r="A3378">
            <v>71752000</v>
          </cell>
          <cell r="B3378" t="str">
            <v>HG</v>
          </cell>
          <cell r="C3378" t="str">
            <v>Talis Select E</v>
          </cell>
          <cell r="D3378" t="str">
            <v>Basin mixer 240 with pop-up waste set</v>
          </cell>
          <cell r="E3378" t="str">
            <v>chrome</v>
          </cell>
          <cell r="F3378">
            <v>320.40000000000003</v>
          </cell>
          <cell r="G3378" t="str">
            <v>11.3</v>
          </cell>
          <cell r="H3378" t="str">
            <v/>
          </cell>
          <cell r="I3378" t="str">
            <v/>
          </cell>
        </row>
        <row r="3379">
          <cell r="A3379">
            <v>71752009</v>
          </cell>
          <cell r="B3379" t="str">
            <v>HG</v>
          </cell>
          <cell r="C3379" t="str">
            <v>Talis Select E</v>
          </cell>
          <cell r="D3379" t="str">
            <v>Single lever basin mixer 240 with pop-up waste set, 1/2" nut, 1 Tick</v>
          </cell>
          <cell r="E3379" t="str">
            <v>chrome</v>
          </cell>
          <cell r="F3379">
            <v>320.40000000000003</v>
          </cell>
          <cell r="G3379" t="str">
            <v/>
          </cell>
          <cell r="H3379" t="str">
            <v/>
          </cell>
          <cell r="I3379" t="str">
            <v/>
          </cell>
        </row>
        <row r="3380">
          <cell r="A3380">
            <v>71752019</v>
          </cell>
          <cell r="B3380" t="str">
            <v>HG</v>
          </cell>
          <cell r="C3380" t="str">
            <v>Talis Select E</v>
          </cell>
          <cell r="D3380" t="str">
            <v>Single lever basin mixer 240 with pop-up waste set, 1/2" nut, 2 Ticks</v>
          </cell>
          <cell r="E3380" t="str">
            <v>chrome</v>
          </cell>
          <cell r="F3380">
            <v>320.40000000000003</v>
          </cell>
          <cell r="G3380" t="str">
            <v/>
          </cell>
          <cell r="H3380" t="str">
            <v/>
          </cell>
          <cell r="I3380" t="str">
            <v/>
          </cell>
        </row>
        <row r="3381">
          <cell r="A3381">
            <v>71752029</v>
          </cell>
          <cell r="B3381" t="str">
            <v>HG</v>
          </cell>
          <cell r="C3381" t="str">
            <v>Talis Select E</v>
          </cell>
          <cell r="D3381" t="str">
            <v>Single lever basin mixer 240 with pop-up waste set, 1/2" nut, 3 Ticks</v>
          </cell>
          <cell r="E3381" t="str">
            <v>chrome</v>
          </cell>
          <cell r="F3381">
            <v>320.40000000000003</v>
          </cell>
          <cell r="G3381" t="str">
            <v/>
          </cell>
          <cell r="H3381" t="str">
            <v/>
          </cell>
          <cell r="I3381" t="str">
            <v/>
          </cell>
        </row>
        <row r="3382">
          <cell r="A3382">
            <v>71753000</v>
          </cell>
          <cell r="B3382" t="str">
            <v>HG</v>
          </cell>
          <cell r="C3382" t="str">
            <v>Talis Select E</v>
          </cell>
          <cell r="D3382" t="str">
            <v>Basin mixer 240 without waste set</v>
          </cell>
          <cell r="E3382" t="str">
            <v>chrome</v>
          </cell>
          <cell r="F3382">
            <v>313.10000000000002</v>
          </cell>
          <cell r="G3382" t="str">
            <v>11.3</v>
          </cell>
          <cell r="H3382" t="str">
            <v/>
          </cell>
          <cell r="I3382" t="str">
            <v/>
          </cell>
        </row>
        <row r="3383">
          <cell r="A3383">
            <v>71754000</v>
          </cell>
          <cell r="B3383" t="str">
            <v>HG</v>
          </cell>
          <cell r="C3383" t="str">
            <v>Talis E</v>
          </cell>
          <cell r="D3383" t="str">
            <v>Single lever basin mixer 150 with pop-up waste set</v>
          </cell>
          <cell r="E3383" t="str">
            <v>chrome</v>
          </cell>
          <cell r="F3383">
            <v>265.2</v>
          </cell>
          <cell r="G3383" t="str">
            <v>11.5</v>
          </cell>
          <cell r="H3383" t="str">
            <v/>
          </cell>
          <cell r="I3383" t="str">
            <v/>
          </cell>
        </row>
        <row r="3384">
          <cell r="A3384">
            <v>71754009</v>
          </cell>
          <cell r="B3384" t="str">
            <v>HG</v>
          </cell>
          <cell r="C3384" t="str">
            <v>Talis E</v>
          </cell>
          <cell r="D3384" t="str">
            <v xml:space="preserve">Single lever basin mixer 150 with pop-up waste set, 1/2" nut, 1 Tick </v>
          </cell>
          <cell r="E3384" t="str">
            <v>chrome</v>
          </cell>
          <cell r="F3384">
            <v>265.2</v>
          </cell>
          <cell r="G3384" t="str">
            <v/>
          </cell>
          <cell r="H3384" t="str">
            <v/>
          </cell>
        </row>
        <row r="3385">
          <cell r="A3385">
            <v>71754019</v>
          </cell>
          <cell r="B3385" t="str">
            <v>HG</v>
          </cell>
          <cell r="C3385" t="str">
            <v>Talis E</v>
          </cell>
          <cell r="D3385" t="str">
            <v>Single lever basin mixer 150 with pop-up waste set,  1/2" nut, 2 Ticks</v>
          </cell>
          <cell r="E3385" t="str">
            <v>chrome</v>
          </cell>
          <cell r="F3385">
            <v>265.2</v>
          </cell>
          <cell r="G3385" t="str">
            <v/>
          </cell>
          <cell r="H3385" t="str">
            <v/>
          </cell>
        </row>
        <row r="3386">
          <cell r="A3386">
            <v>71754029</v>
          </cell>
          <cell r="B3386" t="str">
            <v>HG</v>
          </cell>
          <cell r="C3386" t="str">
            <v>Talis E</v>
          </cell>
          <cell r="D3386" t="str">
            <v>Single lever basin mixer 150 with pop-up waste set,  1/2" nut, 3 Ticks</v>
          </cell>
          <cell r="E3386" t="str">
            <v>chrome</v>
          </cell>
          <cell r="F3386">
            <v>265.2</v>
          </cell>
          <cell r="G3386" t="str">
            <v/>
          </cell>
          <cell r="H3386" t="str">
            <v/>
          </cell>
        </row>
        <row r="3387">
          <cell r="A3387">
            <v>71755000</v>
          </cell>
          <cell r="B3387" t="str">
            <v>HG</v>
          </cell>
          <cell r="C3387" t="str">
            <v>Talis E</v>
          </cell>
          <cell r="D3387" t="str">
            <v>Single lever basin mixer 150 without waste set</v>
          </cell>
          <cell r="E3387" t="str">
            <v>chrome</v>
          </cell>
          <cell r="F3387">
            <v>257.39999999999998</v>
          </cell>
          <cell r="G3387" t="str">
            <v>11.5</v>
          </cell>
          <cell r="H3387" t="str">
            <v/>
          </cell>
          <cell r="I3387" t="str">
            <v/>
          </cell>
        </row>
        <row r="3388">
          <cell r="A3388">
            <v>71760000</v>
          </cell>
          <cell r="B3388" t="str">
            <v>HG</v>
          </cell>
          <cell r="C3388" t="str">
            <v>Talis E</v>
          </cell>
          <cell r="D3388" t="str">
            <v>Single lever shower mixer for exposed installation</v>
          </cell>
          <cell r="E3388" t="str">
            <v>chrome</v>
          </cell>
          <cell r="F3388">
            <v>195</v>
          </cell>
          <cell r="G3388" t="str">
            <v>11.10</v>
          </cell>
          <cell r="H3388" t="str">
            <v/>
          </cell>
          <cell r="I3388" t="str">
            <v/>
          </cell>
        </row>
        <row r="3389">
          <cell r="A3389">
            <v>71760009</v>
          </cell>
          <cell r="B3389" t="str">
            <v>HG</v>
          </cell>
          <cell r="C3389" t="str">
            <v>Talis E</v>
          </cell>
          <cell r="D3389" t="str">
            <v>Single lever shower mixer for exposed installation, 1 Tick</v>
          </cell>
          <cell r="E3389" t="str">
            <v>chrome</v>
          </cell>
          <cell r="F3389">
            <v>195</v>
          </cell>
          <cell r="G3389" t="str">
            <v/>
          </cell>
          <cell r="H3389" t="str">
            <v/>
          </cell>
          <cell r="I3389" t="str">
            <v/>
          </cell>
        </row>
        <row r="3390">
          <cell r="A3390">
            <v>71760019</v>
          </cell>
          <cell r="B3390" t="str">
            <v>HG</v>
          </cell>
          <cell r="C3390" t="str">
            <v>Talis E</v>
          </cell>
          <cell r="D3390" t="str">
            <v>Single lever shower mixer for exposed installation, 2 Ticks</v>
          </cell>
          <cell r="E3390" t="str">
            <v>chrome</v>
          </cell>
          <cell r="F3390">
            <v>195</v>
          </cell>
          <cell r="G3390" t="str">
            <v/>
          </cell>
          <cell r="H3390" t="str">
            <v/>
          </cell>
          <cell r="I3390" t="str">
            <v/>
          </cell>
        </row>
        <row r="3391">
          <cell r="A3391">
            <v>71761000</v>
          </cell>
          <cell r="B3391" t="str">
            <v>HG</v>
          </cell>
          <cell r="C3391" t="str">
            <v>Talis E</v>
          </cell>
          <cell r="D3391" t="str">
            <v>Single lever shower mixer for exposed installation with centre distance 153 mm</v>
          </cell>
          <cell r="E3391" t="str">
            <v>chrome</v>
          </cell>
          <cell r="F3391">
            <v>218.4</v>
          </cell>
          <cell r="G3391" t="str">
            <v>11.10</v>
          </cell>
          <cell r="H3391" t="str">
            <v/>
          </cell>
          <cell r="I3391" t="str">
            <v/>
          </cell>
        </row>
        <row r="3392">
          <cell r="A3392">
            <v>71765000</v>
          </cell>
          <cell r="B3392" t="str">
            <v>HG</v>
          </cell>
          <cell r="C3392" t="str">
            <v>Talis E</v>
          </cell>
          <cell r="D3392" t="str">
            <v>Single lever shower mixer for concealed installation</v>
          </cell>
          <cell r="E3392" t="str">
            <v>chrome</v>
          </cell>
          <cell r="F3392">
            <v>156</v>
          </cell>
          <cell r="G3392" t="str">
            <v>11.10</v>
          </cell>
          <cell r="H3392" t="str">
            <v/>
          </cell>
          <cell r="I3392" t="str">
            <v/>
          </cell>
        </row>
        <row r="3393">
          <cell r="A3393">
            <v>71766000</v>
          </cell>
          <cell r="B3393" t="str">
            <v>HG</v>
          </cell>
          <cell r="C3393" t="str">
            <v>Talis E</v>
          </cell>
          <cell r="D3393" t="str">
            <v>Single lever shower mixer for concealed installation</v>
          </cell>
          <cell r="E3393" t="str">
            <v>chrome</v>
          </cell>
          <cell r="F3393">
            <v>62.4</v>
          </cell>
          <cell r="G3393" t="str">
            <v>11.10</v>
          </cell>
          <cell r="H3393" t="str">
            <v/>
          </cell>
          <cell r="I3393" t="str">
            <v/>
          </cell>
        </row>
        <row r="3394">
          <cell r="A3394">
            <v>71768000</v>
          </cell>
          <cell r="B3394" t="str">
            <v>HG</v>
          </cell>
          <cell r="C3394" t="str">
            <v>Talis E</v>
          </cell>
          <cell r="D3394" t="str">
            <v xml:space="preserve">Single lever shower mixer for concealed installation Highflow </v>
          </cell>
          <cell r="E3394" t="str">
            <v>chrome</v>
          </cell>
          <cell r="F3394">
            <v>156</v>
          </cell>
          <cell r="G3394" t="str">
            <v>11.10</v>
          </cell>
          <cell r="H3394" t="str">
            <v/>
          </cell>
          <cell r="I3394" t="str">
            <v/>
          </cell>
        </row>
        <row r="3395">
          <cell r="A3395">
            <v>71830000</v>
          </cell>
          <cell r="B3395" t="str">
            <v>HG</v>
          </cell>
          <cell r="C3395" t="str">
            <v>Logis</v>
          </cell>
          <cell r="D3395" t="str">
            <v>Single lever kitchen mixer 120</v>
          </cell>
          <cell r="E3395" t="str">
            <v>chrome</v>
          </cell>
          <cell r="F3395">
            <v>99.8</v>
          </cell>
          <cell r="G3395" t="str">
            <v>17.15</v>
          </cell>
          <cell r="H3395" t="str">
            <v/>
          </cell>
          <cell r="I3395" t="str">
            <v/>
          </cell>
        </row>
        <row r="3396">
          <cell r="A3396">
            <v>71830003</v>
          </cell>
          <cell r="B3396" t="str">
            <v>HG</v>
          </cell>
          <cell r="C3396" t="str">
            <v>Logis</v>
          </cell>
          <cell r="D3396" t="str">
            <v>Single lever kitchen mixer 120</v>
          </cell>
          <cell r="E3396" t="str">
            <v>chrome</v>
          </cell>
          <cell r="F3396">
            <v>103</v>
          </cell>
          <cell r="G3396" t="str">
            <v/>
          </cell>
          <cell r="H3396" t="str">
            <v/>
          </cell>
        </row>
        <row r="3397">
          <cell r="A3397">
            <v>71831000</v>
          </cell>
          <cell r="B3397" t="str">
            <v>HG</v>
          </cell>
          <cell r="C3397" t="str">
            <v>Logis</v>
          </cell>
          <cell r="D3397" t="str">
            <v>Single lever kitchen mixer 120 for vented hot water cylinders</v>
          </cell>
          <cell r="E3397" t="str">
            <v>chrome</v>
          </cell>
          <cell r="F3397">
            <v>119</v>
          </cell>
          <cell r="G3397" t="str">
            <v>17.15</v>
          </cell>
          <cell r="H3397" t="str">
            <v/>
          </cell>
          <cell r="I3397" t="str">
            <v/>
          </cell>
        </row>
        <row r="3398">
          <cell r="A3398">
            <v>71832000</v>
          </cell>
          <cell r="B3398" t="str">
            <v>HG</v>
          </cell>
          <cell r="C3398" t="str">
            <v>Logis</v>
          </cell>
          <cell r="D3398" t="str">
            <v>Single lever kitchen mixer 160</v>
          </cell>
          <cell r="E3398" t="str">
            <v>chrome</v>
          </cell>
          <cell r="F3398">
            <v>113.3</v>
          </cell>
          <cell r="G3398" t="str">
            <v>17.14</v>
          </cell>
          <cell r="H3398" t="str">
            <v/>
          </cell>
          <cell r="I3398" t="str">
            <v/>
          </cell>
        </row>
        <row r="3399">
          <cell r="A3399">
            <v>71832003</v>
          </cell>
          <cell r="B3399" t="str">
            <v>HG</v>
          </cell>
          <cell r="C3399" t="str">
            <v>Logis</v>
          </cell>
          <cell r="D3399" t="str">
            <v>Single lever kitchen mixer 160</v>
          </cell>
          <cell r="E3399" t="str">
            <v>chrome</v>
          </cell>
          <cell r="F3399">
            <v>117.4</v>
          </cell>
          <cell r="G3399" t="str">
            <v/>
          </cell>
          <cell r="H3399" t="str">
            <v/>
          </cell>
        </row>
        <row r="3400">
          <cell r="A3400">
            <v>71833000</v>
          </cell>
          <cell r="B3400" t="str">
            <v>HG</v>
          </cell>
          <cell r="C3400" t="str">
            <v>Logis</v>
          </cell>
          <cell r="D3400" t="str">
            <v>Single lever kitchen mixer 160 for installation in front of a window</v>
          </cell>
          <cell r="E3400" t="str">
            <v>chrome</v>
          </cell>
          <cell r="F3400">
            <v>145.19999999999999</v>
          </cell>
          <cell r="G3400" t="str">
            <v>17.14</v>
          </cell>
          <cell r="H3400" t="str">
            <v/>
          </cell>
          <cell r="I3400" t="str">
            <v/>
          </cell>
        </row>
        <row r="3401">
          <cell r="A3401">
            <v>71834000</v>
          </cell>
          <cell r="B3401" t="str">
            <v>HG</v>
          </cell>
          <cell r="C3401" t="str">
            <v>Logis</v>
          </cell>
          <cell r="D3401" t="str">
            <v>Single lever kitchen mixer 220 with device shut-off valve</v>
          </cell>
          <cell r="E3401" t="str">
            <v>chrome</v>
          </cell>
          <cell r="F3401">
            <v>260.60000000000002</v>
          </cell>
          <cell r="G3401" t="str">
            <v>17.15</v>
          </cell>
          <cell r="H3401" t="str">
            <v/>
          </cell>
          <cell r="I3401" t="str">
            <v/>
          </cell>
        </row>
        <row r="3402">
          <cell r="A3402">
            <v>71835000</v>
          </cell>
          <cell r="B3402" t="str">
            <v>HG</v>
          </cell>
          <cell r="C3402" t="str">
            <v>Logis</v>
          </cell>
          <cell r="D3402" t="str">
            <v>Single lever kitchen mixer 260</v>
          </cell>
          <cell r="E3402" t="str">
            <v>chrome</v>
          </cell>
          <cell r="F3402">
            <v>146.19999999999999</v>
          </cell>
          <cell r="G3402" t="str">
            <v>17.14</v>
          </cell>
          <cell r="H3402" t="str">
            <v/>
          </cell>
          <cell r="I3402" t="str">
            <v/>
          </cell>
        </row>
        <row r="3403">
          <cell r="A3403">
            <v>71835003</v>
          </cell>
          <cell r="B3403" t="str">
            <v>HG</v>
          </cell>
          <cell r="C3403" t="str">
            <v>Logis</v>
          </cell>
          <cell r="D3403" t="str">
            <v>Single lever kitchen mixer 260</v>
          </cell>
          <cell r="E3403" t="str">
            <v>chrome</v>
          </cell>
          <cell r="F3403">
            <v>151.4</v>
          </cell>
          <cell r="G3403" t="str">
            <v/>
          </cell>
          <cell r="H3403" t="str">
            <v/>
          </cell>
        </row>
        <row r="3404">
          <cell r="A3404">
            <v>71836000</v>
          </cell>
          <cell r="B3404" t="str">
            <v>HG</v>
          </cell>
          <cell r="C3404" t="str">
            <v>Logis</v>
          </cell>
          <cell r="D3404" t="str">
            <v>Single lever kitchen mixer for wall-mounted sinks</v>
          </cell>
          <cell r="E3404" t="str">
            <v>chrome</v>
          </cell>
          <cell r="F3404">
            <v>146.19999999999999</v>
          </cell>
          <cell r="G3404" t="str">
            <v>17.15</v>
          </cell>
          <cell r="H3404" t="str">
            <v/>
          </cell>
          <cell r="I3404" t="str">
            <v/>
          </cell>
        </row>
        <row r="3405">
          <cell r="A3405">
            <v>71837000</v>
          </cell>
          <cell r="B3405" t="str">
            <v>HG</v>
          </cell>
          <cell r="C3405" t="str">
            <v>Logis</v>
          </cell>
          <cell r="D3405" t="str">
            <v>Single lever kitchen mixer 120 CoolStart Eco</v>
          </cell>
          <cell r="E3405" t="str">
            <v>chrome</v>
          </cell>
          <cell r="F3405">
            <v>99.8</v>
          </cell>
          <cell r="G3405" t="str">
            <v>17.15</v>
          </cell>
          <cell r="H3405" t="str">
            <v/>
          </cell>
          <cell r="I3405" t="str">
            <v/>
          </cell>
        </row>
        <row r="3406">
          <cell r="A3406">
            <v>71839000</v>
          </cell>
          <cell r="B3406" t="str">
            <v>HG</v>
          </cell>
          <cell r="C3406" t="str">
            <v>Logis</v>
          </cell>
          <cell r="D3406" t="str">
            <v>Single lever kitchen mixer 160 CoolStart Eco</v>
          </cell>
          <cell r="E3406" t="str">
            <v>chrome</v>
          </cell>
          <cell r="F3406">
            <v>113.3</v>
          </cell>
          <cell r="G3406" t="str">
            <v>17.15</v>
          </cell>
          <cell r="H3406" t="str">
            <v/>
          </cell>
          <cell r="I3406" t="str">
            <v/>
          </cell>
        </row>
        <row r="3407">
          <cell r="A3407">
            <v>71970000</v>
          </cell>
          <cell r="B3407" t="str">
            <v>HG</v>
          </cell>
          <cell r="C3407" t="str">
            <v>Logis</v>
          </cell>
          <cell r="D3407" t="str">
            <v>Shut-off valve for concealed installation</v>
          </cell>
          <cell r="E3407" t="str">
            <v>chrome</v>
          </cell>
          <cell r="F3407">
            <v>38.300000000000004</v>
          </cell>
          <cell r="G3407" t="str">
            <v>13.14</v>
          </cell>
          <cell r="H3407" t="str">
            <v/>
          </cell>
          <cell r="I3407" t="str">
            <v/>
          </cell>
        </row>
        <row r="3408">
          <cell r="A3408">
            <v>71976000</v>
          </cell>
          <cell r="B3408" t="str">
            <v>HG</v>
          </cell>
          <cell r="C3408" t="str">
            <v>Logis Classic</v>
          </cell>
          <cell r="D3408" t="str">
            <v>Shut-off valve for concealed installation</v>
          </cell>
          <cell r="E3408" t="str">
            <v>chrome</v>
          </cell>
          <cell r="F3408">
            <v>47.800000000000004</v>
          </cell>
          <cell r="G3408" t="str">
            <v>13.17</v>
          </cell>
          <cell r="H3408" t="str">
            <v/>
          </cell>
          <cell r="I3408" t="str">
            <v/>
          </cell>
        </row>
        <row r="3409">
          <cell r="A3409">
            <v>72010000</v>
          </cell>
          <cell r="B3409" t="str">
            <v>HG</v>
          </cell>
          <cell r="C3409" t="str">
            <v>Talis S</v>
          </cell>
          <cell r="D3409" t="str">
            <v>Single lever basin mixer 80 with pop-up waste set</v>
          </cell>
          <cell r="E3409" t="str">
            <v>chrome</v>
          </cell>
          <cell r="F3409">
            <v>171.6</v>
          </cell>
          <cell r="G3409" t="str">
            <v>11.13</v>
          </cell>
          <cell r="H3409" t="str">
            <v/>
          </cell>
          <cell r="I3409" t="str">
            <v/>
          </cell>
        </row>
        <row r="3410">
          <cell r="A3410">
            <v>72010009</v>
          </cell>
          <cell r="B3410" t="str">
            <v>HG</v>
          </cell>
          <cell r="C3410" t="str">
            <v>Talis S</v>
          </cell>
          <cell r="D3410" t="str">
            <v>Single lever basin mixer 80 with pop-up waste set, 1/2" nut, 1 Tick</v>
          </cell>
          <cell r="E3410" t="str">
            <v>chrome</v>
          </cell>
          <cell r="F3410">
            <v>171.6</v>
          </cell>
          <cell r="G3410" t="str">
            <v/>
          </cell>
          <cell r="H3410" t="str">
            <v/>
          </cell>
          <cell r="I3410" t="str">
            <v/>
          </cell>
        </row>
        <row r="3411">
          <cell r="A3411">
            <v>72010019</v>
          </cell>
          <cell r="B3411" t="str">
            <v>HG</v>
          </cell>
          <cell r="C3411" t="str">
            <v>Talis S</v>
          </cell>
          <cell r="D3411" t="str">
            <v>Single lever basin mixer 80 with pop-up waste set, 1/2" nut, 2 Ticks</v>
          </cell>
          <cell r="E3411" t="str">
            <v>chrome</v>
          </cell>
          <cell r="F3411">
            <v>171.6</v>
          </cell>
          <cell r="G3411" t="str">
            <v/>
          </cell>
          <cell r="H3411" t="str">
            <v/>
          </cell>
          <cell r="I3411" t="str">
            <v/>
          </cell>
        </row>
        <row r="3412">
          <cell r="A3412">
            <v>72010029</v>
          </cell>
          <cell r="B3412" t="str">
            <v>HG</v>
          </cell>
          <cell r="C3412" t="str">
            <v>Talis S</v>
          </cell>
          <cell r="D3412" t="str">
            <v>Single lever basin mixer 80 with pop-up waste set, 1/2" nut, 3 Ticks</v>
          </cell>
          <cell r="E3412" t="str">
            <v>chrome</v>
          </cell>
          <cell r="F3412">
            <v>171.6</v>
          </cell>
          <cell r="G3412" t="str">
            <v/>
          </cell>
          <cell r="H3412" t="str">
            <v/>
          </cell>
          <cell r="I3412" t="str">
            <v/>
          </cell>
        </row>
        <row r="3413">
          <cell r="A3413">
            <v>72011000</v>
          </cell>
          <cell r="B3413" t="str">
            <v>HG</v>
          </cell>
          <cell r="C3413" t="str">
            <v>Talis S</v>
          </cell>
          <cell r="D3413" t="str">
            <v>Single lever basin Mixer 80 with push-open waste set</v>
          </cell>
          <cell r="E3413" t="str">
            <v>chrome</v>
          </cell>
          <cell r="F3413">
            <v>171.6</v>
          </cell>
          <cell r="G3413" t="str">
            <v>11.13</v>
          </cell>
          <cell r="H3413" t="str">
            <v/>
          </cell>
          <cell r="I3413" t="str">
            <v/>
          </cell>
        </row>
        <row r="3414">
          <cell r="A3414">
            <v>72012000</v>
          </cell>
          <cell r="B3414" t="str">
            <v>HG</v>
          </cell>
          <cell r="C3414" t="str">
            <v>Talis S</v>
          </cell>
          <cell r="D3414" t="str">
            <v>Single lever basin Mixer 80 without waste set</v>
          </cell>
          <cell r="E3414" t="str">
            <v>chrome</v>
          </cell>
          <cell r="F3414">
            <v>163.80000000000001</v>
          </cell>
          <cell r="G3414" t="str">
            <v>11.13</v>
          </cell>
          <cell r="H3414" t="str">
            <v/>
          </cell>
          <cell r="I3414" t="str">
            <v/>
          </cell>
        </row>
        <row r="3415">
          <cell r="A3415">
            <v>72013000</v>
          </cell>
          <cell r="B3415" t="str">
            <v>HG</v>
          </cell>
          <cell r="C3415" t="str">
            <v>Talis S</v>
          </cell>
          <cell r="D3415" t="str">
            <v>Single lever basin mixer 80 CoolStart with pop-up waste set</v>
          </cell>
          <cell r="E3415" t="str">
            <v>chrome</v>
          </cell>
          <cell r="F3415">
            <v>171.6</v>
          </cell>
          <cell r="G3415" t="str">
            <v>11.13</v>
          </cell>
          <cell r="H3415" t="str">
            <v/>
          </cell>
          <cell r="I3415" t="str">
            <v/>
          </cell>
        </row>
        <row r="3416">
          <cell r="A3416">
            <v>72014000</v>
          </cell>
          <cell r="B3416" t="str">
            <v>HG</v>
          </cell>
          <cell r="C3416" t="str">
            <v>Talis S</v>
          </cell>
          <cell r="D3416" t="str">
            <v>Single lever basin mixer 80 CoolStart without waste set</v>
          </cell>
          <cell r="E3416" t="str">
            <v>chrome</v>
          </cell>
          <cell r="F3416">
            <v>163.80000000000001</v>
          </cell>
          <cell r="G3416" t="str">
            <v>11.13</v>
          </cell>
          <cell r="H3416" t="str">
            <v/>
          </cell>
          <cell r="I3416" t="str">
            <v/>
          </cell>
        </row>
        <row r="3417">
          <cell r="A3417">
            <v>72015000</v>
          </cell>
          <cell r="B3417" t="str">
            <v>HG</v>
          </cell>
          <cell r="C3417" t="str">
            <v>Talis S</v>
          </cell>
          <cell r="D3417" t="str">
            <v>Single lever basin mixer 80 LowFlow 3.5 l/min with pop-up waste set</v>
          </cell>
          <cell r="E3417" t="str">
            <v>chrome</v>
          </cell>
          <cell r="F3417">
            <v>171.6</v>
          </cell>
          <cell r="G3417" t="str">
            <v/>
          </cell>
          <cell r="H3417" t="str">
            <v/>
          </cell>
          <cell r="I3417" t="str">
            <v/>
          </cell>
        </row>
        <row r="3418">
          <cell r="A3418">
            <v>72016000</v>
          </cell>
          <cell r="B3418" t="str">
            <v>HG</v>
          </cell>
          <cell r="C3418" t="str">
            <v>Talis S</v>
          </cell>
          <cell r="D3418" t="str">
            <v>Single lever basin mixer 80 for vented hot water cylinders with pop-up waste set</v>
          </cell>
          <cell r="E3418" t="str">
            <v>chrome</v>
          </cell>
          <cell r="F3418">
            <v>304.2</v>
          </cell>
          <cell r="G3418" t="str">
            <v>11.13</v>
          </cell>
          <cell r="H3418" t="str">
            <v/>
          </cell>
          <cell r="I3418" t="str">
            <v/>
          </cell>
        </row>
        <row r="3419">
          <cell r="A3419">
            <v>72017000</v>
          </cell>
          <cell r="B3419" t="str">
            <v>HG</v>
          </cell>
          <cell r="C3419" t="str">
            <v>Talis S</v>
          </cell>
          <cell r="D3419" t="str">
            <v>Pillar tap 80 for cold water</v>
          </cell>
          <cell r="E3419" t="str">
            <v>chrome</v>
          </cell>
          <cell r="F3419">
            <v>156</v>
          </cell>
          <cell r="G3419" t="str">
            <v>11.13</v>
          </cell>
          <cell r="H3419" t="str">
            <v/>
          </cell>
          <cell r="I3419" t="str">
            <v/>
          </cell>
        </row>
        <row r="3420">
          <cell r="A3420">
            <v>72018000</v>
          </cell>
          <cell r="B3420" t="str">
            <v>HG</v>
          </cell>
          <cell r="C3420" t="str">
            <v>Talis S</v>
          </cell>
          <cell r="D3420" t="str">
            <v>Single lever basin mixer 80 LowFlow 3.5 l/min without waste set</v>
          </cell>
          <cell r="E3420" t="str">
            <v>chrome</v>
          </cell>
          <cell r="F3420">
            <v>163.80000000000001</v>
          </cell>
          <cell r="G3420" t="str">
            <v>11.13</v>
          </cell>
          <cell r="H3420" t="str">
            <v/>
          </cell>
          <cell r="I3420" t="str">
            <v/>
          </cell>
        </row>
        <row r="3421">
          <cell r="A3421">
            <v>72020000</v>
          </cell>
          <cell r="B3421" t="str">
            <v>HG</v>
          </cell>
          <cell r="C3421" t="str">
            <v>Talis S</v>
          </cell>
          <cell r="D3421" t="str">
            <v>Single lever basin mixer 100 with pop-up waste set</v>
          </cell>
          <cell r="E3421" t="str">
            <v>chrome</v>
          </cell>
          <cell r="F3421">
            <v>202.8</v>
          </cell>
          <cell r="G3421" t="str">
            <v>11.12</v>
          </cell>
          <cell r="H3421" t="str">
            <v/>
          </cell>
          <cell r="I3421" t="str">
            <v/>
          </cell>
        </row>
        <row r="3422">
          <cell r="A3422">
            <v>72020009</v>
          </cell>
          <cell r="B3422" t="str">
            <v>HG</v>
          </cell>
          <cell r="C3422" t="str">
            <v>Talis S</v>
          </cell>
          <cell r="D3422" t="str">
            <v>Single lever basin mixer 100 with pop-up waste set, 1/2" nut, 1 Tick</v>
          </cell>
          <cell r="E3422" t="str">
            <v>chrome</v>
          </cell>
          <cell r="F3422">
            <v>202.8</v>
          </cell>
          <cell r="G3422" t="str">
            <v/>
          </cell>
          <cell r="H3422" t="str">
            <v/>
          </cell>
          <cell r="I3422" t="str">
            <v/>
          </cell>
        </row>
        <row r="3423">
          <cell r="A3423">
            <v>72020019</v>
          </cell>
          <cell r="B3423" t="str">
            <v>HG</v>
          </cell>
          <cell r="C3423" t="str">
            <v>Talis S</v>
          </cell>
          <cell r="D3423" t="str">
            <v>Single lever basin mixer 100 with pop-up waste set, 1/2" nut, 2 Ticks</v>
          </cell>
          <cell r="E3423" t="str">
            <v>chrome</v>
          </cell>
          <cell r="F3423">
            <v>202.8</v>
          </cell>
          <cell r="G3423" t="str">
            <v/>
          </cell>
          <cell r="H3423" t="str">
            <v/>
          </cell>
          <cell r="I3423" t="str">
            <v/>
          </cell>
        </row>
        <row r="3424">
          <cell r="A3424">
            <v>72020029</v>
          </cell>
          <cell r="B3424" t="str">
            <v>HG</v>
          </cell>
          <cell r="C3424" t="str">
            <v>Talis S</v>
          </cell>
          <cell r="D3424" t="str">
            <v>Single lever basin mixer 100 with pop-up waste set, 1/2" nut, 3 Ticks</v>
          </cell>
          <cell r="E3424" t="str">
            <v>chrome</v>
          </cell>
          <cell r="F3424">
            <v>202.8</v>
          </cell>
          <cell r="G3424" t="str">
            <v/>
          </cell>
          <cell r="H3424" t="str">
            <v/>
          </cell>
          <cell r="I3424" t="str">
            <v/>
          </cell>
        </row>
        <row r="3425">
          <cell r="A3425">
            <v>72021000</v>
          </cell>
          <cell r="B3425" t="str">
            <v>HG</v>
          </cell>
          <cell r="C3425" t="str">
            <v>Talis S</v>
          </cell>
          <cell r="D3425" t="str">
            <v>Single lever basin Mixer 100 without waste set</v>
          </cell>
          <cell r="E3425" t="str">
            <v>chrome</v>
          </cell>
          <cell r="F3425">
            <v>195</v>
          </cell>
          <cell r="G3425" t="str">
            <v>11.12</v>
          </cell>
          <cell r="H3425" t="str">
            <v/>
          </cell>
          <cell r="I3425" t="str">
            <v/>
          </cell>
        </row>
        <row r="3426">
          <cell r="A3426">
            <v>72022000</v>
          </cell>
          <cell r="B3426" t="str">
            <v>HG</v>
          </cell>
          <cell r="C3426" t="str">
            <v>Talis S</v>
          </cell>
          <cell r="D3426" t="str">
            <v>Single lever basin mixer 100 CoolStart with pop-up waste set</v>
          </cell>
          <cell r="E3426" t="str">
            <v>chrome</v>
          </cell>
          <cell r="F3426">
            <v>202.8</v>
          </cell>
          <cell r="G3426" t="str">
            <v>11.13</v>
          </cell>
          <cell r="H3426" t="str">
            <v/>
          </cell>
          <cell r="I3426" t="str">
            <v/>
          </cell>
        </row>
        <row r="3427">
          <cell r="A3427">
            <v>72023000</v>
          </cell>
          <cell r="B3427" t="str">
            <v>HG</v>
          </cell>
          <cell r="C3427" t="str">
            <v>Talis S</v>
          </cell>
          <cell r="D3427" t="str">
            <v>Single lever basin mixer 100 CoolStart without waste set</v>
          </cell>
          <cell r="E3427" t="str">
            <v>chrome</v>
          </cell>
          <cell r="F3427">
            <v>195</v>
          </cell>
          <cell r="G3427" t="str">
            <v>11.13</v>
          </cell>
          <cell r="H3427" t="str">
            <v/>
          </cell>
          <cell r="I3427" t="str">
            <v/>
          </cell>
        </row>
        <row r="3428">
          <cell r="A3428">
            <v>72024000</v>
          </cell>
          <cell r="B3428" t="str">
            <v>HG</v>
          </cell>
          <cell r="C3428" t="str">
            <v>Talis S</v>
          </cell>
          <cell r="D3428" t="str">
            <v>Single lever basin mixer 100 LowFlow 3.5 l/min with pop-up waste set</v>
          </cell>
          <cell r="E3428" t="str">
            <v>chrome</v>
          </cell>
          <cell r="F3428">
            <v>202.8</v>
          </cell>
          <cell r="G3428" t="str">
            <v/>
          </cell>
          <cell r="H3428" t="str">
            <v/>
          </cell>
          <cell r="I3428" t="str">
            <v/>
          </cell>
        </row>
        <row r="3429">
          <cell r="A3429">
            <v>72025000</v>
          </cell>
          <cell r="B3429" t="str">
            <v>HG</v>
          </cell>
          <cell r="C3429" t="str">
            <v>Talis S</v>
          </cell>
          <cell r="D3429" t="str">
            <v>Single lever basin mixer 100 LowFlow 3.5 l/min without waste set</v>
          </cell>
          <cell r="E3429" t="str">
            <v>chrome</v>
          </cell>
          <cell r="F3429">
            <v>195</v>
          </cell>
          <cell r="G3429" t="str">
            <v>11.12</v>
          </cell>
          <cell r="H3429" t="str">
            <v/>
          </cell>
          <cell r="I3429" t="str">
            <v/>
          </cell>
        </row>
        <row r="3430">
          <cell r="A3430">
            <v>72031000</v>
          </cell>
          <cell r="B3430" t="str">
            <v>HG</v>
          </cell>
          <cell r="C3430" t="str">
            <v>Talis S</v>
          </cell>
          <cell r="D3430" t="str">
            <v>Single lever basin mixer 190 with pop-up waste set</v>
          </cell>
          <cell r="E3430" t="str">
            <v>chrome</v>
          </cell>
          <cell r="F3430">
            <v>312</v>
          </cell>
          <cell r="G3430" t="str">
            <v>11.14</v>
          </cell>
          <cell r="H3430" t="str">
            <v/>
          </cell>
          <cell r="I3430" t="str">
            <v/>
          </cell>
        </row>
        <row r="3431">
          <cell r="A3431">
            <v>72032000</v>
          </cell>
          <cell r="B3431" t="str">
            <v>HG</v>
          </cell>
          <cell r="C3431" t="str">
            <v>Talis S</v>
          </cell>
          <cell r="D3431" t="str">
            <v>Single lever basin Mixer 190 without waste set</v>
          </cell>
          <cell r="E3431" t="str">
            <v>chrome</v>
          </cell>
          <cell r="F3431">
            <v>304.2</v>
          </cell>
          <cell r="G3431" t="str">
            <v>11.14</v>
          </cell>
          <cell r="H3431" t="str">
            <v/>
          </cell>
          <cell r="I3431" t="str">
            <v/>
          </cell>
        </row>
        <row r="3432">
          <cell r="A3432">
            <v>72040000</v>
          </cell>
          <cell r="B3432" t="str">
            <v>HG</v>
          </cell>
          <cell r="C3432" t="str">
            <v>Talis Select S</v>
          </cell>
          <cell r="D3432" t="str">
            <v>Basin mixer 80 with pop-up waste set</v>
          </cell>
          <cell r="E3432" t="str">
            <v>chrome</v>
          </cell>
          <cell r="F3432">
            <v>218.4</v>
          </cell>
          <cell r="G3432" t="str">
            <v>11.12</v>
          </cell>
          <cell r="H3432" t="str">
            <v/>
          </cell>
          <cell r="I3432" t="str">
            <v/>
          </cell>
        </row>
        <row r="3433">
          <cell r="A3433">
            <v>72040009</v>
          </cell>
          <cell r="B3433" t="str">
            <v>HG</v>
          </cell>
          <cell r="C3433" t="str">
            <v>Talis S</v>
          </cell>
          <cell r="D3433" t="str">
            <v>Single lever basin mixer 80 with pop-up waste, 1/2" nut, 1 Tick</v>
          </cell>
          <cell r="E3433" t="str">
            <v>chrome</v>
          </cell>
          <cell r="F3433">
            <v>218.4</v>
          </cell>
          <cell r="G3433" t="str">
            <v/>
          </cell>
          <cell r="H3433" t="str">
            <v/>
          </cell>
          <cell r="I3433" t="str">
            <v/>
          </cell>
        </row>
        <row r="3434">
          <cell r="A3434">
            <v>72040019</v>
          </cell>
          <cell r="B3434" t="str">
            <v>HG</v>
          </cell>
          <cell r="C3434" t="str">
            <v>Talis S</v>
          </cell>
          <cell r="D3434" t="str">
            <v>Single lever basin mixer 80 with pop-up waste, 1/2" nut, 2 Ticks</v>
          </cell>
          <cell r="E3434" t="str">
            <v>chrome</v>
          </cell>
          <cell r="F3434">
            <v>218.4</v>
          </cell>
          <cell r="G3434" t="str">
            <v/>
          </cell>
          <cell r="H3434" t="str">
            <v/>
          </cell>
          <cell r="I3434" t="str">
            <v/>
          </cell>
        </row>
        <row r="3435">
          <cell r="A3435">
            <v>72040029</v>
          </cell>
          <cell r="B3435" t="str">
            <v>HG</v>
          </cell>
          <cell r="C3435" t="str">
            <v>Talis S</v>
          </cell>
          <cell r="D3435" t="str">
            <v>Single lever basin mixer 80 with pop-up waste, 1/2" nut, 3 Ticks</v>
          </cell>
          <cell r="E3435" t="str">
            <v>chrome</v>
          </cell>
          <cell r="F3435">
            <v>218.4</v>
          </cell>
          <cell r="G3435" t="str">
            <v/>
          </cell>
          <cell r="H3435" t="str">
            <v/>
          </cell>
          <cell r="I3435" t="str">
            <v/>
          </cell>
        </row>
        <row r="3436">
          <cell r="A3436">
            <v>72041000</v>
          </cell>
          <cell r="B3436" t="str">
            <v>HG</v>
          </cell>
          <cell r="C3436" t="str">
            <v>Talis Select S</v>
          </cell>
          <cell r="D3436" t="str">
            <v>Basin mixer 80 without waste set</v>
          </cell>
          <cell r="E3436" t="str">
            <v>chrome</v>
          </cell>
          <cell r="F3436">
            <v>211.2</v>
          </cell>
          <cell r="G3436" t="str">
            <v>11.12</v>
          </cell>
          <cell r="H3436" t="str">
            <v/>
          </cell>
          <cell r="I3436" t="str">
            <v/>
          </cell>
        </row>
        <row r="3437">
          <cell r="A3437">
            <v>72042000</v>
          </cell>
          <cell r="B3437" t="str">
            <v>HG</v>
          </cell>
          <cell r="C3437" t="str">
            <v>Talis Select S</v>
          </cell>
          <cell r="D3437" t="str">
            <v>Basin mixer 100 with pop-up waste set</v>
          </cell>
          <cell r="E3437" t="str">
            <v>chrome</v>
          </cell>
          <cell r="F3437">
            <v>262.10000000000002</v>
          </cell>
          <cell r="G3437" t="str">
            <v>11.12</v>
          </cell>
          <cell r="H3437" t="str">
            <v/>
          </cell>
          <cell r="I3437" t="str">
            <v/>
          </cell>
        </row>
        <row r="3438">
          <cell r="A3438">
            <v>72042009</v>
          </cell>
          <cell r="B3438" t="str">
            <v>HG</v>
          </cell>
          <cell r="C3438" t="str">
            <v>Talis S</v>
          </cell>
          <cell r="D3438" t="str">
            <v>Single lever basin mixer 100 with pop-up waste, 1/2" nut, 1 Tick</v>
          </cell>
          <cell r="E3438" t="str">
            <v>chrome</v>
          </cell>
          <cell r="F3438">
            <v>262.10000000000002</v>
          </cell>
          <cell r="G3438" t="str">
            <v/>
          </cell>
          <cell r="H3438" t="str">
            <v/>
          </cell>
          <cell r="I3438" t="str">
            <v/>
          </cell>
        </row>
        <row r="3439">
          <cell r="A3439">
            <v>72042019</v>
          </cell>
          <cell r="B3439" t="str">
            <v>HG</v>
          </cell>
          <cell r="C3439" t="str">
            <v>Talis S</v>
          </cell>
          <cell r="D3439" t="str">
            <v>Single lever basin mixer 100 with pop-up waste, 1/2" nut, 2 Ticks</v>
          </cell>
          <cell r="E3439" t="str">
            <v>chrome</v>
          </cell>
          <cell r="F3439">
            <v>262.10000000000002</v>
          </cell>
          <cell r="G3439" t="str">
            <v/>
          </cell>
          <cell r="H3439" t="str">
            <v/>
          </cell>
          <cell r="I3439" t="str">
            <v/>
          </cell>
        </row>
        <row r="3440">
          <cell r="A3440">
            <v>72042029</v>
          </cell>
          <cell r="B3440" t="str">
            <v>HG</v>
          </cell>
          <cell r="C3440" t="str">
            <v>Talis S</v>
          </cell>
          <cell r="D3440" t="str">
            <v>Single lever basin mixer 100 with pop-up waste, 1/2" nut, 3 Ticks</v>
          </cell>
          <cell r="E3440" t="str">
            <v>chrome</v>
          </cell>
          <cell r="F3440">
            <v>262.10000000000002</v>
          </cell>
          <cell r="G3440" t="str">
            <v/>
          </cell>
          <cell r="H3440" t="str">
            <v/>
          </cell>
          <cell r="I3440" t="str">
            <v/>
          </cell>
        </row>
        <row r="3441">
          <cell r="A3441">
            <v>72043000</v>
          </cell>
          <cell r="B3441" t="str">
            <v>HG</v>
          </cell>
          <cell r="C3441" t="str">
            <v>Talis Select S</v>
          </cell>
          <cell r="D3441" t="str">
            <v>Basin Mixer 100 without waste set</v>
          </cell>
          <cell r="E3441" t="str">
            <v>chrome</v>
          </cell>
          <cell r="F3441">
            <v>254.8</v>
          </cell>
          <cell r="G3441" t="str">
            <v>11.12</v>
          </cell>
          <cell r="H3441" t="str">
            <v/>
          </cell>
          <cell r="I3441" t="str">
            <v/>
          </cell>
        </row>
        <row r="3442">
          <cell r="A3442">
            <v>72044000</v>
          </cell>
          <cell r="B3442" t="str">
            <v>HG</v>
          </cell>
          <cell r="C3442" t="str">
            <v>Talis Select S</v>
          </cell>
          <cell r="D3442" t="str">
            <v>Basin mixer 190 with pop-up waste set</v>
          </cell>
          <cell r="E3442" t="str">
            <v>chrome</v>
          </cell>
          <cell r="F3442">
            <v>349.5</v>
          </cell>
          <cell r="G3442" t="str">
            <v>11.12</v>
          </cell>
          <cell r="H3442" t="str">
            <v/>
          </cell>
          <cell r="I3442" t="str">
            <v/>
          </cell>
        </row>
        <row r="3443">
          <cell r="A3443">
            <v>72045000</v>
          </cell>
          <cell r="B3443" t="str">
            <v>HG</v>
          </cell>
          <cell r="C3443" t="str">
            <v>Talis Select S</v>
          </cell>
          <cell r="D3443" t="str">
            <v>Basin Mixer 190 without waste set</v>
          </cell>
          <cell r="E3443" t="str">
            <v>chrome</v>
          </cell>
          <cell r="F3443">
            <v>352.1</v>
          </cell>
          <cell r="G3443" t="str">
            <v>11.12</v>
          </cell>
          <cell r="H3443" t="str">
            <v/>
          </cell>
          <cell r="I3443" t="str">
            <v/>
          </cell>
        </row>
        <row r="3444">
          <cell r="A3444">
            <v>72105000</v>
          </cell>
          <cell r="B3444" t="str">
            <v>HG</v>
          </cell>
          <cell r="C3444" t="str">
            <v>Talis S</v>
          </cell>
          <cell r="D3444" t="str">
            <v>Single lever basin mixer 210 with pop-up waste set and swivel spout with 120° range</v>
          </cell>
          <cell r="E3444" t="str">
            <v>chrome</v>
          </cell>
          <cell r="F3444">
            <v>343.2</v>
          </cell>
          <cell r="G3444" t="str">
            <v>11.14</v>
          </cell>
          <cell r="H3444" t="str">
            <v/>
          </cell>
          <cell r="I3444" t="str">
            <v/>
          </cell>
        </row>
        <row r="3445">
          <cell r="A3445">
            <v>72110000</v>
          </cell>
          <cell r="B3445" t="str">
            <v>HG</v>
          </cell>
          <cell r="C3445" t="str">
            <v>Talis S</v>
          </cell>
          <cell r="D3445" t="str">
            <v>Single lever basin mixer for concealed installation with spout 165 mm wall-mounted</v>
          </cell>
          <cell r="E3445" t="str">
            <v>chrome</v>
          </cell>
          <cell r="F3445">
            <v>265.2</v>
          </cell>
          <cell r="G3445" t="str">
            <v>11.15</v>
          </cell>
          <cell r="H3445" t="str">
            <v/>
          </cell>
          <cell r="I3445" t="str">
            <v/>
          </cell>
        </row>
        <row r="3446">
          <cell r="A3446">
            <v>72111000</v>
          </cell>
          <cell r="B3446" t="str">
            <v>HG</v>
          </cell>
          <cell r="C3446" t="str">
            <v>Talis S</v>
          </cell>
          <cell r="D3446" t="str">
            <v>Single lever basin mixer for concealed installation with spout 225 mm wall-mounted</v>
          </cell>
          <cell r="E3446" t="str">
            <v>chrome</v>
          </cell>
          <cell r="F3446">
            <v>296.39999999999998</v>
          </cell>
          <cell r="G3446" t="str">
            <v>11.15</v>
          </cell>
          <cell r="H3446" t="str">
            <v/>
          </cell>
          <cell r="I3446" t="str">
            <v/>
          </cell>
        </row>
        <row r="3447">
          <cell r="A3447">
            <v>72113000</v>
          </cell>
          <cell r="B3447" t="str">
            <v>HG</v>
          </cell>
          <cell r="C3447" t="str">
            <v>Talis S</v>
          </cell>
          <cell r="D3447" t="str">
            <v>Single lever basin mixer 140 with pop-up waste set</v>
          </cell>
          <cell r="E3447" t="str">
            <v>chrome</v>
          </cell>
          <cell r="F3447">
            <v>459.3</v>
          </cell>
          <cell r="G3447" t="str">
            <v>11.14</v>
          </cell>
          <cell r="H3447" t="str">
            <v/>
          </cell>
          <cell r="I3447" t="str">
            <v/>
          </cell>
        </row>
        <row r="3448">
          <cell r="A3448">
            <v>72113009</v>
          </cell>
          <cell r="B3448" t="str">
            <v>HG</v>
          </cell>
          <cell r="C3448" t="str">
            <v>Talis S</v>
          </cell>
          <cell r="D3448" t="str">
            <v>Single lever basin mixer 140 with pop-up waste set, 1/2" nut, 1 Tick</v>
          </cell>
          <cell r="E3448" t="str">
            <v>chrome</v>
          </cell>
          <cell r="F3448">
            <v>459.3</v>
          </cell>
          <cell r="G3448" t="str">
            <v/>
          </cell>
          <cell r="H3448" t="str">
            <v/>
          </cell>
        </row>
        <row r="3449">
          <cell r="A3449">
            <v>72113019</v>
          </cell>
          <cell r="B3449" t="str">
            <v>HG</v>
          </cell>
          <cell r="C3449" t="str">
            <v>Talis S</v>
          </cell>
          <cell r="D3449" t="str">
            <v>Single lever basin mixer 140 with pop-up waste set, 1/2" nut, 2 Ticks</v>
          </cell>
          <cell r="E3449" t="str">
            <v>chrome</v>
          </cell>
          <cell r="F3449">
            <v>459.3</v>
          </cell>
          <cell r="G3449" t="str">
            <v/>
          </cell>
          <cell r="H3449" t="str">
            <v/>
          </cell>
        </row>
        <row r="3450">
          <cell r="A3450">
            <v>72113029</v>
          </cell>
          <cell r="B3450" t="str">
            <v>HG</v>
          </cell>
          <cell r="C3450" t="str">
            <v>Talis S</v>
          </cell>
          <cell r="D3450" t="str">
            <v>Single lever basin mixer 140 with pop-up waste set, 1/2" nut, 3 Ticks</v>
          </cell>
          <cell r="E3450" t="str">
            <v>chrome</v>
          </cell>
          <cell r="F3450">
            <v>459.3</v>
          </cell>
          <cell r="G3450" t="str">
            <v/>
          </cell>
          <cell r="H3450" t="str">
            <v/>
          </cell>
        </row>
        <row r="3451">
          <cell r="A3451">
            <v>72114000</v>
          </cell>
          <cell r="B3451" t="str">
            <v>HG</v>
          </cell>
          <cell r="C3451" t="str">
            <v>Talis S</v>
          </cell>
          <cell r="D3451" t="str">
            <v>Single lever basin mixer 140 without waste set</v>
          </cell>
          <cell r="E3451" t="str">
            <v>chrome</v>
          </cell>
          <cell r="F3451">
            <v>451.8</v>
          </cell>
          <cell r="G3451" t="str">
            <v>11.14</v>
          </cell>
          <cell r="H3451" t="str">
            <v/>
          </cell>
          <cell r="I3451" t="str">
            <v/>
          </cell>
        </row>
        <row r="3452">
          <cell r="A3452">
            <v>72115000</v>
          </cell>
          <cell r="B3452" t="str">
            <v>HG</v>
          </cell>
          <cell r="C3452" t="str">
            <v>Talis S</v>
          </cell>
          <cell r="D3452" t="str">
            <v>Single lever basin mixer 250 with pop-up waste set</v>
          </cell>
          <cell r="E3452" t="str">
            <v>chrome</v>
          </cell>
          <cell r="F3452">
            <v>564.1</v>
          </cell>
          <cell r="G3452" t="str">
            <v>11.14</v>
          </cell>
          <cell r="H3452" t="str">
            <v/>
          </cell>
          <cell r="I3452" t="str">
            <v/>
          </cell>
        </row>
        <row r="3453">
          <cell r="A3453">
            <v>72115009</v>
          </cell>
          <cell r="B3453" t="str">
            <v>HG</v>
          </cell>
          <cell r="C3453" t="str">
            <v>Talis S</v>
          </cell>
          <cell r="D3453" t="str">
            <v>Single lever basin mixer 250 with pop-up waste set, 1/2" nut, 1 Tick</v>
          </cell>
          <cell r="E3453" t="str">
            <v>chrome</v>
          </cell>
          <cell r="F3453">
            <v>564.1</v>
          </cell>
          <cell r="G3453" t="str">
            <v/>
          </cell>
          <cell r="H3453" t="str">
            <v/>
          </cell>
        </row>
        <row r="3454">
          <cell r="A3454">
            <v>72115019</v>
          </cell>
          <cell r="B3454" t="str">
            <v>HG</v>
          </cell>
          <cell r="C3454" t="str">
            <v>Talis S</v>
          </cell>
          <cell r="D3454" t="str">
            <v>Single lever basin mixer 250 with pop-up waste set, 1/2" nut, 2 Ticks</v>
          </cell>
          <cell r="E3454" t="str">
            <v>chrome</v>
          </cell>
          <cell r="F3454">
            <v>564.1</v>
          </cell>
          <cell r="G3454" t="str">
            <v/>
          </cell>
          <cell r="H3454" t="str">
            <v/>
          </cell>
        </row>
        <row r="3455">
          <cell r="A3455">
            <v>72115029</v>
          </cell>
          <cell r="B3455" t="str">
            <v>HG</v>
          </cell>
          <cell r="C3455" t="str">
            <v>Talis S</v>
          </cell>
          <cell r="D3455" t="str">
            <v>Single lever basin mixer 250 with pop-up waste set, 1/2" nut, 3 Ticks</v>
          </cell>
          <cell r="E3455" t="str">
            <v>chrome</v>
          </cell>
          <cell r="F3455">
            <v>564.1</v>
          </cell>
          <cell r="G3455" t="str">
            <v/>
          </cell>
          <cell r="H3455" t="str">
            <v/>
          </cell>
        </row>
        <row r="3456">
          <cell r="A3456">
            <v>72116000</v>
          </cell>
          <cell r="B3456" t="str">
            <v>HG</v>
          </cell>
          <cell r="C3456" t="str">
            <v>Talis S</v>
          </cell>
          <cell r="D3456" t="str">
            <v>Single lever basin mixer 250 without waste set</v>
          </cell>
          <cell r="E3456" t="str">
            <v>chrome</v>
          </cell>
          <cell r="F3456">
            <v>556.70000000000005</v>
          </cell>
          <cell r="G3456" t="str">
            <v>11.14</v>
          </cell>
          <cell r="H3456" t="str">
            <v/>
          </cell>
          <cell r="I3456" t="str">
            <v/>
          </cell>
        </row>
        <row r="3457">
          <cell r="A3457">
            <v>72130000</v>
          </cell>
          <cell r="B3457" t="str">
            <v>HG</v>
          </cell>
          <cell r="C3457" t="str">
            <v>Talis S</v>
          </cell>
          <cell r="D3457" t="str">
            <v>3-hole basin mixer with pop-up waste set</v>
          </cell>
          <cell r="E3457" t="str">
            <v>chrome</v>
          </cell>
          <cell r="F3457">
            <v>358.8</v>
          </cell>
          <cell r="G3457" t="str">
            <v>11.15</v>
          </cell>
          <cell r="H3457" t="str">
            <v/>
          </cell>
          <cell r="I3457" t="str">
            <v/>
          </cell>
        </row>
        <row r="3458">
          <cell r="A3458">
            <v>72200000</v>
          </cell>
          <cell r="B3458" t="str">
            <v>HG</v>
          </cell>
          <cell r="C3458" t="str">
            <v>Talis S</v>
          </cell>
          <cell r="D3458" t="str">
            <v>Single lever bidet mixer with pop-up waste set</v>
          </cell>
          <cell r="E3458" t="str">
            <v>chrome</v>
          </cell>
          <cell r="F3458">
            <v>202.8</v>
          </cell>
          <cell r="G3458" t="str">
            <v>11.16</v>
          </cell>
          <cell r="H3458" t="str">
            <v/>
          </cell>
          <cell r="I3458" t="str">
            <v/>
          </cell>
        </row>
        <row r="3459">
          <cell r="A3459">
            <v>72202000</v>
          </cell>
          <cell r="B3459" t="str">
            <v>HG</v>
          </cell>
          <cell r="C3459" t="str">
            <v>Talis Select S</v>
          </cell>
          <cell r="D3459" t="str">
            <v>Single lever bidet mixer with pop-up waste set</v>
          </cell>
          <cell r="E3459" t="str">
            <v>chrome</v>
          </cell>
          <cell r="F3459">
            <v>247.6</v>
          </cell>
          <cell r="G3459" t="str">
            <v>11.16</v>
          </cell>
          <cell r="H3459" t="str">
            <v/>
          </cell>
          <cell r="I3459" t="str">
            <v/>
          </cell>
        </row>
        <row r="3460">
          <cell r="A3460">
            <v>72290000</v>
          </cell>
          <cell r="B3460" t="str">
            <v>HG</v>
          </cell>
          <cell r="C3460" t="str">
            <v>Talis S</v>
          </cell>
          <cell r="D3460" t="str">
            <v>Bidette set</v>
          </cell>
          <cell r="E3460" t="str">
            <v>chrome</v>
          </cell>
          <cell r="F3460">
            <v>247.6</v>
          </cell>
          <cell r="G3460" t="str">
            <v>11.16</v>
          </cell>
          <cell r="H3460" t="str">
            <v/>
          </cell>
          <cell r="I3460" t="str">
            <v/>
          </cell>
        </row>
        <row r="3461">
          <cell r="A3461">
            <v>72291000</v>
          </cell>
          <cell r="B3461" t="str">
            <v>HG</v>
          </cell>
          <cell r="C3461" t="str">
            <v>Talis Select S</v>
          </cell>
          <cell r="D3461" t="str">
            <v>Bidette set</v>
          </cell>
          <cell r="E3461" t="str">
            <v>chrome</v>
          </cell>
          <cell r="F3461">
            <v>305.8</v>
          </cell>
          <cell r="G3461" t="str">
            <v>11.16</v>
          </cell>
          <cell r="H3461" t="str">
            <v/>
          </cell>
          <cell r="I3461" t="str">
            <v/>
          </cell>
        </row>
        <row r="3462">
          <cell r="A3462">
            <v>72400000</v>
          </cell>
          <cell r="B3462" t="str">
            <v>HG</v>
          </cell>
          <cell r="C3462" t="str">
            <v>Talis S</v>
          </cell>
          <cell r="D3462" t="str">
            <v>Single lever bath mixer for exposed installation</v>
          </cell>
          <cell r="E3462" t="str">
            <v>chrome</v>
          </cell>
          <cell r="F3462">
            <v>257.39999999999998</v>
          </cell>
          <cell r="G3462" t="str">
            <v>11.17</v>
          </cell>
          <cell r="H3462" t="str">
            <v/>
          </cell>
          <cell r="I3462" t="str">
            <v/>
          </cell>
        </row>
        <row r="3463">
          <cell r="A3463">
            <v>72400009</v>
          </cell>
          <cell r="B3463" t="str">
            <v>HG</v>
          </cell>
          <cell r="C3463" t="str">
            <v>Talis S</v>
          </cell>
          <cell r="D3463" t="str">
            <v>Single lever bath mixer for exposed installation, 1 Tick</v>
          </cell>
          <cell r="E3463" t="str">
            <v>chrome</v>
          </cell>
          <cell r="F3463">
            <v>257.39999999999998</v>
          </cell>
          <cell r="G3463" t="str">
            <v/>
          </cell>
          <cell r="H3463" t="str">
            <v/>
          </cell>
          <cell r="I3463" t="str">
            <v/>
          </cell>
        </row>
        <row r="3464">
          <cell r="A3464">
            <v>72400019</v>
          </cell>
          <cell r="B3464" t="str">
            <v>HG</v>
          </cell>
          <cell r="C3464" t="str">
            <v>Talis S</v>
          </cell>
          <cell r="D3464" t="str">
            <v>Single Lever bath mixer for exposed installation, 2 Ticks</v>
          </cell>
          <cell r="E3464" t="str">
            <v>chrome</v>
          </cell>
          <cell r="F3464">
            <v>257.39999999999998</v>
          </cell>
          <cell r="G3464" t="str">
            <v/>
          </cell>
          <cell r="H3464" t="str">
            <v/>
          </cell>
          <cell r="I3464" t="str">
            <v/>
          </cell>
        </row>
        <row r="3465">
          <cell r="A3465">
            <v>72401000</v>
          </cell>
          <cell r="B3465" t="str">
            <v>HG</v>
          </cell>
          <cell r="C3465" t="str">
            <v>Talis S</v>
          </cell>
          <cell r="D3465" t="str">
            <v>Single lever bath mixer for exposed installation with centre distance 153 mm</v>
          </cell>
          <cell r="E3465" t="str">
            <v>chrome</v>
          </cell>
          <cell r="F3465">
            <v>280.8</v>
          </cell>
          <cell r="G3465" t="str">
            <v>11.17</v>
          </cell>
          <cell r="H3465" t="str">
            <v/>
          </cell>
          <cell r="I3465" t="str">
            <v/>
          </cell>
        </row>
        <row r="3466">
          <cell r="A3466">
            <v>72405000</v>
          </cell>
          <cell r="B3466" t="str">
            <v>HG</v>
          </cell>
          <cell r="C3466" t="str">
            <v>Talis S</v>
          </cell>
          <cell r="D3466" t="str">
            <v>Single lever bath mixer for concealed installation</v>
          </cell>
          <cell r="E3466" t="str">
            <v>chrome</v>
          </cell>
          <cell r="F3466">
            <v>210.6</v>
          </cell>
          <cell r="G3466" t="str">
            <v>11.17</v>
          </cell>
          <cell r="H3466" t="str">
            <v/>
          </cell>
          <cell r="I3466" t="str">
            <v/>
          </cell>
        </row>
        <row r="3467">
          <cell r="A3467">
            <v>72406000</v>
          </cell>
          <cell r="B3467" t="str">
            <v>HG</v>
          </cell>
          <cell r="C3467" t="str">
            <v>Talis S</v>
          </cell>
          <cell r="D3467" t="str">
            <v>Single lever bath mixer for concealed installation with integrated security combination according to EN1717</v>
          </cell>
          <cell r="E3467" t="str">
            <v>chrome</v>
          </cell>
          <cell r="F3467">
            <v>358.8</v>
          </cell>
          <cell r="G3467" t="str">
            <v>11.17</v>
          </cell>
          <cell r="H3467" t="str">
            <v/>
          </cell>
          <cell r="I3467" t="str">
            <v/>
          </cell>
        </row>
        <row r="3468">
          <cell r="A3468">
            <v>72407000</v>
          </cell>
          <cell r="B3468" t="str">
            <v>HG</v>
          </cell>
          <cell r="C3468" t="str">
            <v>Talis S</v>
          </cell>
          <cell r="D3468" t="str">
            <v>Single lever bath mixer for concealed installation</v>
          </cell>
          <cell r="E3468" t="str">
            <v>chrome</v>
          </cell>
          <cell r="F3468">
            <v>93.6</v>
          </cell>
          <cell r="G3468" t="str">
            <v>11.18</v>
          </cell>
          <cell r="H3468" t="str">
            <v/>
          </cell>
          <cell r="I3468" t="str">
            <v/>
          </cell>
        </row>
        <row r="3469">
          <cell r="A3469">
            <v>72410000</v>
          </cell>
          <cell r="B3469" t="str">
            <v>HG</v>
          </cell>
          <cell r="C3469" t="str">
            <v>Talis S</v>
          </cell>
          <cell r="D3469" t="str">
            <v>Bath spout</v>
          </cell>
          <cell r="E3469" t="str">
            <v>chrome</v>
          </cell>
          <cell r="F3469">
            <v>138.9</v>
          </cell>
          <cell r="G3469" t="str">
            <v>11.18</v>
          </cell>
          <cell r="H3469" t="str">
            <v/>
          </cell>
          <cell r="I3469" t="str">
            <v/>
          </cell>
        </row>
        <row r="3470">
          <cell r="A3470">
            <v>72412000</v>
          </cell>
          <cell r="B3470" t="str">
            <v>HG</v>
          </cell>
          <cell r="C3470" t="str">
            <v>Talis S</v>
          </cell>
          <cell r="D3470" t="str">
            <v>Single lever bath mixer floor-standing</v>
          </cell>
          <cell r="E3470" t="str">
            <v>chrome</v>
          </cell>
          <cell r="F3470">
            <v>1950</v>
          </cell>
          <cell r="G3470" t="str">
            <v>11.17</v>
          </cell>
          <cell r="H3470" t="str">
            <v/>
          </cell>
          <cell r="I3470" t="str">
            <v/>
          </cell>
        </row>
        <row r="3471">
          <cell r="A3471">
            <v>72415000</v>
          </cell>
          <cell r="B3471" t="str">
            <v>HG</v>
          </cell>
          <cell r="C3471" t="str">
            <v>Talis S</v>
          </cell>
          <cell r="D3471" t="str">
            <v>3-hole rim mounted bath mixer</v>
          </cell>
          <cell r="E3471" t="str">
            <v>chrome</v>
          </cell>
          <cell r="F3471">
            <v>327.60000000000002</v>
          </cell>
          <cell r="G3471" t="str">
            <v>11.18</v>
          </cell>
          <cell r="H3471" t="str">
            <v/>
          </cell>
          <cell r="I3471" t="str">
            <v/>
          </cell>
        </row>
        <row r="3472">
          <cell r="A3472">
            <v>72416000</v>
          </cell>
          <cell r="B3472" t="str">
            <v>HG</v>
          </cell>
          <cell r="C3472" t="str">
            <v>Talis S</v>
          </cell>
          <cell r="D3472" t="str">
            <v>3-hole rim mounted single lever bath mixer</v>
          </cell>
          <cell r="E3472" t="str">
            <v>chrome</v>
          </cell>
          <cell r="F3472">
            <v>702</v>
          </cell>
          <cell r="G3472" t="str">
            <v>11.19</v>
          </cell>
          <cell r="H3472" t="str">
            <v/>
          </cell>
          <cell r="I3472" t="str">
            <v/>
          </cell>
        </row>
        <row r="3473">
          <cell r="A3473">
            <v>72417000</v>
          </cell>
          <cell r="B3473" t="str">
            <v>HG</v>
          </cell>
          <cell r="C3473" t="str">
            <v>Talis S</v>
          </cell>
          <cell r="D3473" t="str">
            <v>3-hole rim mounted single lever bath mixer</v>
          </cell>
          <cell r="E3473" t="str">
            <v>chrome</v>
          </cell>
          <cell r="F3473">
            <v>507</v>
          </cell>
          <cell r="G3473" t="str">
            <v>11.19</v>
          </cell>
          <cell r="H3473" t="str">
            <v/>
          </cell>
          <cell r="I3473" t="str">
            <v/>
          </cell>
        </row>
        <row r="3474">
          <cell r="A3474">
            <v>72418000</v>
          </cell>
          <cell r="B3474" t="str">
            <v>HG</v>
          </cell>
          <cell r="C3474" t="str">
            <v>Talis S</v>
          </cell>
          <cell r="D3474" t="str">
            <v>4-hole rim mounted bath mixer</v>
          </cell>
          <cell r="E3474" t="str">
            <v>chrome</v>
          </cell>
          <cell r="F3474">
            <v>702</v>
          </cell>
          <cell r="G3474" t="str">
            <v>11.20</v>
          </cell>
          <cell r="H3474" t="str">
            <v/>
          </cell>
          <cell r="I3474" t="str">
            <v/>
          </cell>
        </row>
        <row r="3475">
          <cell r="A3475">
            <v>72419000</v>
          </cell>
          <cell r="B3475" t="str">
            <v>HG</v>
          </cell>
          <cell r="C3475" t="str">
            <v>Talis S</v>
          </cell>
          <cell r="D3475" t="str">
            <v>4-hole rim mounted bath mixer</v>
          </cell>
          <cell r="E3475" t="str">
            <v>chrome</v>
          </cell>
          <cell r="F3475">
            <v>507</v>
          </cell>
          <cell r="G3475" t="str">
            <v>11.20</v>
          </cell>
          <cell r="H3475" t="str">
            <v/>
          </cell>
          <cell r="I3475" t="str">
            <v/>
          </cell>
        </row>
        <row r="3476">
          <cell r="A3476">
            <v>72600000</v>
          </cell>
          <cell r="B3476" t="str">
            <v>HG</v>
          </cell>
          <cell r="C3476" t="str">
            <v>Talis S</v>
          </cell>
          <cell r="D3476" t="str">
            <v>Single lever shower mixer for exposed installation</v>
          </cell>
          <cell r="E3476" t="str">
            <v>chrome</v>
          </cell>
          <cell r="F3476">
            <v>213.79999999999998</v>
          </cell>
          <cell r="G3476" t="str">
            <v>11.21</v>
          </cell>
          <cell r="H3476" t="str">
            <v/>
          </cell>
          <cell r="I3476" t="str">
            <v/>
          </cell>
        </row>
        <row r="3477">
          <cell r="A3477">
            <v>72600009</v>
          </cell>
          <cell r="B3477" t="str">
            <v>HG</v>
          </cell>
          <cell r="C3477" t="str">
            <v>Talis S</v>
          </cell>
          <cell r="D3477" t="str">
            <v>Single lever shower mixer for exposed installation, 1 Tick</v>
          </cell>
          <cell r="E3477" t="str">
            <v>chrome</v>
          </cell>
          <cell r="F3477">
            <v>213.79999999999998</v>
          </cell>
          <cell r="G3477" t="str">
            <v/>
          </cell>
          <cell r="H3477" t="str">
            <v/>
          </cell>
          <cell r="I3477" t="str">
            <v/>
          </cell>
        </row>
        <row r="3478">
          <cell r="A3478">
            <v>72600019</v>
          </cell>
          <cell r="B3478" t="str">
            <v>HG</v>
          </cell>
          <cell r="C3478" t="str">
            <v>Talis S</v>
          </cell>
          <cell r="D3478" t="str">
            <v>Single lever shower mixer for exposed installation, 2 Ticks</v>
          </cell>
          <cell r="E3478" t="str">
            <v>chrome</v>
          </cell>
          <cell r="F3478">
            <v>213.79999999999998</v>
          </cell>
          <cell r="G3478" t="str">
            <v/>
          </cell>
          <cell r="H3478" t="str">
            <v/>
          </cell>
          <cell r="I3478" t="str">
            <v/>
          </cell>
        </row>
        <row r="3479">
          <cell r="A3479">
            <v>72601000</v>
          </cell>
          <cell r="B3479" t="str">
            <v>HG</v>
          </cell>
          <cell r="C3479" t="str">
            <v>Talis S</v>
          </cell>
          <cell r="D3479" t="str">
            <v>Single lever shower mixer for exposed installation with centre distance 153 mm</v>
          </cell>
          <cell r="E3479" t="str">
            <v>chrome</v>
          </cell>
          <cell r="F3479">
            <v>218.4</v>
          </cell>
          <cell r="G3479" t="str">
            <v>11.21</v>
          </cell>
          <cell r="H3479" t="str">
            <v/>
          </cell>
          <cell r="I3479" t="str">
            <v/>
          </cell>
        </row>
        <row r="3480">
          <cell r="A3480">
            <v>72605000</v>
          </cell>
          <cell r="B3480" t="str">
            <v>HG</v>
          </cell>
          <cell r="C3480" t="str">
            <v>Talis S</v>
          </cell>
          <cell r="D3480" t="str">
            <v>Single lever shower mixer for concealed installation</v>
          </cell>
          <cell r="E3480" t="str">
            <v>chrome</v>
          </cell>
          <cell r="F3480">
            <v>187.2</v>
          </cell>
          <cell r="G3480" t="str">
            <v>11.21</v>
          </cell>
          <cell r="H3480" t="str">
            <v/>
          </cell>
          <cell r="I3480" t="str">
            <v/>
          </cell>
        </row>
        <row r="3481">
          <cell r="A3481">
            <v>72606000</v>
          </cell>
          <cell r="B3481" t="str">
            <v>HG</v>
          </cell>
          <cell r="C3481" t="str">
            <v>Talis S</v>
          </cell>
          <cell r="D3481" t="str">
            <v>Single lever shower mixer for concealed installation</v>
          </cell>
          <cell r="E3481" t="str">
            <v>chrome</v>
          </cell>
          <cell r="F3481">
            <v>62.4</v>
          </cell>
          <cell r="G3481" t="str">
            <v>11.21</v>
          </cell>
          <cell r="H3481" t="str">
            <v/>
          </cell>
          <cell r="I3481" t="str">
            <v/>
          </cell>
        </row>
        <row r="3482">
          <cell r="A3482">
            <v>72607000</v>
          </cell>
          <cell r="B3482" t="str">
            <v>HG</v>
          </cell>
          <cell r="C3482" t="str">
            <v>Talis S</v>
          </cell>
          <cell r="D3482" t="str">
            <v>Single lever shower mixer highflow for concealed installation</v>
          </cell>
          <cell r="E3482" t="str">
            <v>chrome</v>
          </cell>
          <cell r="F3482">
            <v>187.2</v>
          </cell>
          <cell r="G3482" t="str">
            <v>11.21</v>
          </cell>
          <cell r="H3482" t="str">
            <v/>
          </cell>
          <cell r="I3482" t="str">
            <v/>
          </cell>
        </row>
        <row r="3483">
          <cell r="A3483">
            <v>72810000</v>
          </cell>
          <cell r="B3483" t="str">
            <v>HG</v>
          </cell>
          <cell r="C3483" t="str">
            <v>Talis S</v>
          </cell>
          <cell r="D3483" t="str">
            <v>Single lever kitchen mixer 260</v>
          </cell>
          <cell r="E3483" t="str">
            <v>chrome</v>
          </cell>
          <cell r="F3483">
            <v>263.20000000000005</v>
          </cell>
          <cell r="G3483" t="str">
            <v>17.9</v>
          </cell>
          <cell r="H3483" t="str">
            <v/>
          </cell>
          <cell r="I3483" t="str">
            <v/>
          </cell>
        </row>
        <row r="3484">
          <cell r="A3484">
            <v>72810800</v>
          </cell>
          <cell r="B3484" t="str">
            <v>HG</v>
          </cell>
          <cell r="C3484" t="str">
            <v>Talis S</v>
          </cell>
          <cell r="D3484" t="str">
            <v>Single lever kitchen mixer 260</v>
          </cell>
          <cell r="E3484" t="str">
            <v>Stainless Steel Optic</v>
          </cell>
          <cell r="F3484">
            <v>342.1</v>
          </cell>
          <cell r="G3484" t="str">
            <v>17.9</v>
          </cell>
          <cell r="H3484" t="str">
            <v/>
          </cell>
          <cell r="I3484" t="str">
            <v/>
          </cell>
        </row>
        <row r="3485">
          <cell r="A3485">
            <v>72811000</v>
          </cell>
          <cell r="B3485" t="str">
            <v>HG</v>
          </cell>
          <cell r="C3485" t="str">
            <v>Talis S</v>
          </cell>
          <cell r="D3485" t="str">
            <v>Single lever kitchen mixer 220 with device shut-off valve</v>
          </cell>
          <cell r="E3485" t="str">
            <v>chrome</v>
          </cell>
          <cell r="F3485">
            <v>308</v>
          </cell>
          <cell r="G3485" t="str">
            <v>17.10</v>
          </cell>
          <cell r="H3485" t="str">
            <v/>
          </cell>
        </row>
        <row r="3486">
          <cell r="A3486">
            <v>72812000</v>
          </cell>
          <cell r="B3486" t="str">
            <v>HG</v>
          </cell>
          <cell r="C3486" t="str">
            <v>Talis S</v>
          </cell>
          <cell r="D3486" t="str">
            <v>Single lever kitchen mixer 260 for vented hot water cylinders</v>
          </cell>
          <cell r="E3486" t="str">
            <v>chrome</v>
          </cell>
          <cell r="F3486">
            <v>297.5</v>
          </cell>
          <cell r="G3486" t="str">
            <v>17.9</v>
          </cell>
          <cell r="H3486" t="str">
            <v/>
          </cell>
          <cell r="I3486" t="str">
            <v/>
          </cell>
        </row>
        <row r="3487">
          <cell r="A3487">
            <v>72813000</v>
          </cell>
          <cell r="B3487" t="str">
            <v>HG</v>
          </cell>
          <cell r="C3487" t="str">
            <v>Talis S</v>
          </cell>
          <cell r="D3487" t="str">
            <v>Single lever kitchen mixer 200 with pull-out spray</v>
          </cell>
          <cell r="E3487" t="str">
            <v>chrome</v>
          </cell>
          <cell r="F3487">
            <v>366.1</v>
          </cell>
          <cell r="G3487" t="str">
            <v>17.8</v>
          </cell>
          <cell r="H3487" t="str">
            <v/>
          </cell>
          <cell r="I3487" t="str">
            <v/>
          </cell>
        </row>
        <row r="3488">
          <cell r="A3488">
            <v>72813003</v>
          </cell>
          <cell r="B3488" t="str">
            <v>HG</v>
          </cell>
          <cell r="C3488" t="str">
            <v>Talis S</v>
          </cell>
          <cell r="D3488" t="str">
            <v>Single lever kitchen mixer 200 with pull-out spray</v>
          </cell>
          <cell r="E3488" t="str">
            <v>chrome</v>
          </cell>
          <cell r="F3488">
            <v>439.3</v>
          </cell>
        </row>
        <row r="3489">
          <cell r="A3489">
            <v>72813800</v>
          </cell>
          <cell r="B3489" t="str">
            <v>HG</v>
          </cell>
          <cell r="C3489" t="str">
            <v>Talis S</v>
          </cell>
          <cell r="D3489" t="str">
            <v>Single lever kitchen mixer 200 with pull-out spray</v>
          </cell>
          <cell r="E3489" t="str">
            <v>Stainless Steel Optic</v>
          </cell>
          <cell r="F3489">
            <v>476</v>
          </cell>
          <cell r="G3489" t="str">
            <v>17.8</v>
          </cell>
          <cell r="H3489" t="str">
            <v/>
          </cell>
          <cell r="I3489" t="str">
            <v/>
          </cell>
        </row>
        <row r="3490">
          <cell r="A3490">
            <v>72814000</v>
          </cell>
          <cell r="B3490" t="str">
            <v>HG</v>
          </cell>
          <cell r="C3490" t="str">
            <v>Talis S</v>
          </cell>
          <cell r="D3490" t="str">
            <v>Single lever kitchen mixer 220</v>
          </cell>
          <cell r="E3490" t="str">
            <v>chrome</v>
          </cell>
          <cell r="F3490">
            <v>231</v>
          </cell>
          <cell r="G3490" t="str">
            <v>17.9</v>
          </cell>
          <cell r="H3490" t="str">
            <v/>
          </cell>
        </row>
        <row r="3491">
          <cell r="A3491">
            <v>72814800</v>
          </cell>
          <cell r="B3491" t="str">
            <v>HG</v>
          </cell>
          <cell r="C3491" t="str">
            <v>Talis S</v>
          </cell>
          <cell r="D3491" t="str">
            <v>Single lever kitchen mixer 220</v>
          </cell>
          <cell r="E3491" t="str">
            <v>Stainless Steel Optic</v>
          </cell>
          <cell r="F3491">
            <v>300.3</v>
          </cell>
          <cell r="G3491" t="str">
            <v>17.9</v>
          </cell>
          <cell r="H3491" t="str">
            <v/>
          </cell>
        </row>
        <row r="3492">
          <cell r="A3492">
            <v>72815000</v>
          </cell>
          <cell r="B3492" t="str">
            <v>HG</v>
          </cell>
          <cell r="C3492" t="str">
            <v>Talis S</v>
          </cell>
          <cell r="D3492" t="str">
            <v>Single lever kitchen mixer 160 with pull-out spray</v>
          </cell>
          <cell r="E3492" t="str">
            <v>chrome</v>
          </cell>
          <cell r="F3492">
            <v>319</v>
          </cell>
          <cell r="G3492" t="str">
            <v>17.9</v>
          </cell>
          <cell r="H3492" t="str">
            <v/>
          </cell>
        </row>
        <row r="3493">
          <cell r="A3493">
            <v>72815800</v>
          </cell>
          <cell r="B3493" t="str">
            <v>HG</v>
          </cell>
          <cell r="C3493" t="str">
            <v>Talis S</v>
          </cell>
          <cell r="D3493" t="str">
            <v>Single lever kitchen mixer 160 with pull-out spray</v>
          </cell>
          <cell r="E3493" t="str">
            <v>Stainless Steel Optic</v>
          </cell>
          <cell r="F3493">
            <v>414.7</v>
          </cell>
          <cell r="G3493" t="str">
            <v>17.9</v>
          </cell>
          <cell r="H3493" t="str">
            <v/>
          </cell>
        </row>
        <row r="3494">
          <cell r="A3494">
            <v>72820000</v>
          </cell>
          <cell r="B3494" t="str">
            <v>HG</v>
          </cell>
          <cell r="C3494" t="str">
            <v>Talis Select S</v>
          </cell>
          <cell r="D3494" t="str">
            <v>Single lever kitchen mixer 300</v>
          </cell>
          <cell r="E3494" t="str">
            <v>chrome</v>
          </cell>
          <cell r="F3494">
            <v>380.20000000000005</v>
          </cell>
          <cell r="G3494" t="str">
            <v>17.6</v>
          </cell>
          <cell r="H3494" t="str">
            <v/>
          </cell>
          <cell r="I3494" t="str">
            <v/>
          </cell>
        </row>
        <row r="3495">
          <cell r="A3495">
            <v>72820800</v>
          </cell>
          <cell r="B3495" t="str">
            <v>HG</v>
          </cell>
          <cell r="C3495" t="str">
            <v>Talis Select S</v>
          </cell>
          <cell r="D3495" t="str">
            <v>Single lever kitchen mixer 300</v>
          </cell>
          <cell r="E3495" t="str">
            <v>Stainless Steel Optic</v>
          </cell>
          <cell r="F3495">
            <v>494.3</v>
          </cell>
          <cell r="G3495" t="str">
            <v>17.6</v>
          </cell>
          <cell r="H3495" t="str">
            <v/>
          </cell>
          <cell r="I3495" t="str">
            <v/>
          </cell>
        </row>
        <row r="3496">
          <cell r="A3496">
            <v>72821000</v>
          </cell>
          <cell r="B3496" t="str">
            <v>HG</v>
          </cell>
          <cell r="C3496" t="str">
            <v>Talis Select S</v>
          </cell>
          <cell r="D3496" t="str">
            <v>Single lever kitchen mixer 300 with pull-out spout</v>
          </cell>
          <cell r="E3496" t="str">
            <v>chrome</v>
          </cell>
          <cell r="F3496">
            <v>446.20000000000005</v>
          </cell>
          <cell r="G3496" t="str">
            <v>17.5</v>
          </cell>
          <cell r="H3496" t="str">
            <v/>
          </cell>
          <cell r="I3496" t="str">
            <v/>
          </cell>
        </row>
        <row r="3497">
          <cell r="A3497">
            <v>72821800</v>
          </cell>
          <cell r="B3497" t="str">
            <v>HG</v>
          </cell>
          <cell r="C3497" t="str">
            <v>Talis Select S</v>
          </cell>
          <cell r="D3497" t="str">
            <v>Single lever kitchen mixer 300 with pull-out spout</v>
          </cell>
          <cell r="E3497" t="str">
            <v>Stainless Steel Optic</v>
          </cell>
          <cell r="F3497">
            <v>580.1</v>
          </cell>
          <cell r="G3497" t="str">
            <v>17.5</v>
          </cell>
          <cell r="H3497" t="str">
            <v/>
          </cell>
          <cell r="I3497" t="str">
            <v/>
          </cell>
        </row>
        <row r="3498">
          <cell r="A3498">
            <v>72822000</v>
          </cell>
          <cell r="B3498" t="str">
            <v>HG</v>
          </cell>
          <cell r="C3498" t="str">
            <v>Talis Select S</v>
          </cell>
          <cell r="D3498" t="str">
            <v>Single lever kitchen mixer 220 with pull-out spout</v>
          </cell>
          <cell r="E3498" t="str">
            <v>chrome</v>
          </cell>
          <cell r="F3498">
            <v>396</v>
          </cell>
          <cell r="G3498" t="str">
            <v>17.6</v>
          </cell>
          <cell r="H3498" t="str">
            <v/>
          </cell>
        </row>
        <row r="3499">
          <cell r="A3499">
            <v>72822800</v>
          </cell>
          <cell r="B3499" t="str">
            <v>HG</v>
          </cell>
          <cell r="C3499" t="str">
            <v>Talis Select S</v>
          </cell>
          <cell r="D3499" t="str">
            <v>Single lever kitchen mixer 220 with pull-out spout</v>
          </cell>
          <cell r="E3499" t="str">
            <v>Stainless Steel Optic</v>
          </cell>
          <cell r="F3499">
            <v>514.79999999999995</v>
          </cell>
          <cell r="G3499" t="str">
            <v>17.6</v>
          </cell>
          <cell r="H3499" t="str">
            <v/>
          </cell>
        </row>
        <row r="3500">
          <cell r="A3500">
            <v>74500000</v>
          </cell>
          <cell r="B3500" t="str">
            <v>HG</v>
          </cell>
          <cell r="C3500" t="str">
            <v>Metropol</v>
          </cell>
          <cell r="D3500" t="str">
            <v>Single lever basin mixer 100 with loop handle and push-open waste set for hand washbasins</v>
          </cell>
          <cell r="E3500" t="str">
            <v>chrome</v>
          </cell>
          <cell r="F3500">
            <v>285.60000000000002</v>
          </cell>
        </row>
        <row r="3501">
          <cell r="A3501">
            <v>74502000</v>
          </cell>
          <cell r="B3501" t="str">
            <v>HG</v>
          </cell>
          <cell r="C3501" t="str">
            <v>Metropol</v>
          </cell>
          <cell r="D3501" t="str">
            <v>Single lever basin mixer 100 with loop handle and push-open waste set</v>
          </cell>
          <cell r="E3501" t="str">
            <v>chrome</v>
          </cell>
          <cell r="F3501">
            <v>291.2</v>
          </cell>
        </row>
        <row r="3502">
          <cell r="A3502">
            <v>74506000</v>
          </cell>
          <cell r="B3502" t="str">
            <v>HG</v>
          </cell>
          <cell r="C3502" t="str">
            <v>Metropol</v>
          </cell>
          <cell r="D3502" t="str">
            <v>Single lever basin mixer 110 with loop handle and pop-up waste set</v>
          </cell>
          <cell r="E3502" t="str">
            <v>chrome</v>
          </cell>
          <cell r="F3502">
            <v>308</v>
          </cell>
        </row>
        <row r="3503">
          <cell r="A3503">
            <v>74507000</v>
          </cell>
          <cell r="B3503" t="str">
            <v>HG</v>
          </cell>
          <cell r="C3503" t="str">
            <v>Metropol</v>
          </cell>
          <cell r="D3503" t="str">
            <v>Single lever basin mixer 110 with loop handle and push-open waste set</v>
          </cell>
          <cell r="E3503" t="str">
            <v>chrome</v>
          </cell>
          <cell r="F3503">
            <v>313.60000000000002</v>
          </cell>
        </row>
        <row r="3504">
          <cell r="A3504">
            <v>74511000</v>
          </cell>
          <cell r="B3504" t="str">
            <v>HG</v>
          </cell>
          <cell r="C3504" t="str">
            <v>Metropol</v>
          </cell>
          <cell r="D3504" t="str">
            <v>Single lever basin mixer 230 with loop handle and push-open waste set</v>
          </cell>
          <cell r="E3504" t="str">
            <v>chrome</v>
          </cell>
          <cell r="F3504">
            <v>414.4</v>
          </cell>
        </row>
        <row r="3505">
          <cell r="A3505">
            <v>74512000</v>
          </cell>
          <cell r="B3505" t="str">
            <v>HG</v>
          </cell>
          <cell r="C3505" t="str">
            <v>Metropol</v>
          </cell>
          <cell r="D3505" t="str">
            <v>Single lever basin mixer 260 with loop handle and push-open waste set for washbowls</v>
          </cell>
          <cell r="E3505" t="str">
            <v>chrome</v>
          </cell>
          <cell r="F3505">
            <v>425.6</v>
          </cell>
        </row>
        <row r="3506">
          <cell r="A3506">
            <v>74514000</v>
          </cell>
          <cell r="B3506" t="str">
            <v>HG</v>
          </cell>
          <cell r="C3506" t="str">
            <v>Metropol</v>
          </cell>
          <cell r="D3506" t="str">
            <v>3-hole basin mixer 110 with loop handles and push-open waste set</v>
          </cell>
          <cell r="E3506" t="str">
            <v>chrome</v>
          </cell>
          <cell r="F3506">
            <v>397.6</v>
          </cell>
        </row>
        <row r="3507">
          <cell r="A3507">
            <v>74515000</v>
          </cell>
          <cell r="B3507" t="str">
            <v>HG</v>
          </cell>
          <cell r="C3507" t="str">
            <v>Metropol</v>
          </cell>
          <cell r="D3507" t="str">
            <v>3-hole basin mixer 160 with loop handles and push-open waste set</v>
          </cell>
          <cell r="E3507" t="str">
            <v>chrome</v>
          </cell>
          <cell r="F3507">
            <v>414.4</v>
          </cell>
        </row>
        <row r="3508">
          <cell r="A3508">
            <v>74520000</v>
          </cell>
          <cell r="B3508" t="str">
            <v>HG</v>
          </cell>
          <cell r="C3508" t="str">
            <v>Metropol</v>
          </cell>
          <cell r="D3508" t="str">
            <v>Single lever bidet mixer with loop handle and push-open waste set</v>
          </cell>
          <cell r="E3508" t="str">
            <v>chrome</v>
          </cell>
          <cell r="F3508">
            <v>392</v>
          </cell>
        </row>
        <row r="3509">
          <cell r="A3509">
            <v>74522000</v>
          </cell>
          <cell r="B3509" t="str">
            <v>HG</v>
          </cell>
          <cell r="C3509" t="str">
            <v>Metropol</v>
          </cell>
          <cell r="D3509" t="str">
            <v>Bidette 1jet hand shower/ Metropol single lever basin mixer with loop handle set 1.60 m</v>
          </cell>
          <cell r="E3509" t="str">
            <v>chrome</v>
          </cell>
          <cell r="F3509">
            <v>397.6</v>
          </cell>
        </row>
        <row r="3510">
          <cell r="A3510">
            <v>74525000</v>
          </cell>
          <cell r="B3510" t="str">
            <v>HG</v>
          </cell>
          <cell r="C3510" t="str">
            <v>Metropol</v>
          </cell>
          <cell r="D3510" t="str">
            <v>Single lever basin mixer with loop handle for concealed installation with spout 165 mm wall-mounted</v>
          </cell>
          <cell r="E3510" t="str">
            <v>chrome</v>
          </cell>
          <cell r="F3510">
            <v>358.4</v>
          </cell>
        </row>
        <row r="3511">
          <cell r="A3511">
            <v>74526000</v>
          </cell>
          <cell r="B3511" t="str">
            <v>HG</v>
          </cell>
          <cell r="C3511" t="str">
            <v>Metropol</v>
          </cell>
          <cell r="D3511" t="str">
            <v>Single lever basin mixer with loop handle for concealed installation with spout 225 mm wall-mounted</v>
          </cell>
          <cell r="E3511" t="str">
            <v>chrome</v>
          </cell>
          <cell r="F3511">
            <v>380.8</v>
          </cell>
        </row>
        <row r="3512">
          <cell r="A3512">
            <v>74530000</v>
          </cell>
          <cell r="B3512" t="str">
            <v>HG</v>
          </cell>
          <cell r="C3512" t="str">
            <v>Metropol</v>
          </cell>
          <cell r="D3512" t="str">
            <v>Single lever basin mixer floor-standing with loop handle without waste set</v>
          </cell>
          <cell r="E3512" t="str">
            <v>chrome</v>
          </cell>
          <cell r="F3512">
            <v>1198.4000000000001</v>
          </cell>
        </row>
        <row r="3513">
          <cell r="A3513">
            <v>74532000</v>
          </cell>
          <cell r="B3513" t="str">
            <v>HG</v>
          </cell>
          <cell r="C3513" t="str">
            <v>Metropol</v>
          </cell>
          <cell r="D3513" t="str">
            <v>Single lever bath mixer floor-standing with loop handle</v>
          </cell>
          <cell r="E3513" t="str">
            <v>chrome</v>
          </cell>
          <cell r="F3513">
            <v>1695.6</v>
          </cell>
        </row>
        <row r="3514">
          <cell r="A3514">
            <v>74540000</v>
          </cell>
          <cell r="B3514" t="str">
            <v>HG</v>
          </cell>
          <cell r="C3514" t="str">
            <v>Metropol</v>
          </cell>
          <cell r="D3514" t="str">
            <v>Single lever bath mixer with loop handle for exposed installation</v>
          </cell>
          <cell r="E3514" t="str">
            <v>chrome</v>
          </cell>
          <cell r="F3514">
            <v>369.6</v>
          </cell>
        </row>
        <row r="3515">
          <cell r="A3515">
            <v>74545000</v>
          </cell>
          <cell r="B3515" t="str">
            <v>HG</v>
          </cell>
          <cell r="C3515" t="str">
            <v>Metropol</v>
          </cell>
          <cell r="D3515" t="str">
            <v>Single lever bath mixer with loop handle for concealed installation</v>
          </cell>
          <cell r="E3515" t="str">
            <v>chrome</v>
          </cell>
          <cell r="F3515">
            <v>257.60000000000002</v>
          </cell>
        </row>
        <row r="3516">
          <cell r="A3516">
            <v>74546000</v>
          </cell>
          <cell r="B3516" t="str">
            <v>HG</v>
          </cell>
          <cell r="C3516" t="str">
            <v>Metropol</v>
          </cell>
          <cell r="D3516" t="str">
            <v>Single lever bath mixer with loop handle for concealed installation with security combination</v>
          </cell>
          <cell r="E3516" t="str">
            <v>chrome</v>
          </cell>
          <cell r="F3516">
            <v>358.4</v>
          </cell>
        </row>
        <row r="3517">
          <cell r="A3517">
            <v>74548000</v>
          </cell>
          <cell r="B3517" t="str">
            <v>HG</v>
          </cell>
          <cell r="C3517" t="str">
            <v>Metropol</v>
          </cell>
          <cell r="D3517" t="str">
            <v>2-hole rim mounted single lever bath mixer with loop handle</v>
          </cell>
          <cell r="E3517" t="str">
            <v>chrome</v>
          </cell>
          <cell r="F3517">
            <v>302.39999999999998</v>
          </cell>
        </row>
        <row r="3518">
          <cell r="A3518">
            <v>74550000</v>
          </cell>
          <cell r="B3518" t="str">
            <v>HG</v>
          </cell>
          <cell r="C3518" t="str">
            <v>Metropol</v>
          </cell>
          <cell r="D3518" t="str">
            <v>3-hole rim mounted single lever bath mixer with loop handle</v>
          </cell>
          <cell r="E3518" t="str">
            <v>chrome</v>
          </cell>
          <cell r="F3518">
            <v>694.4</v>
          </cell>
        </row>
        <row r="3519">
          <cell r="A3519">
            <v>74551000</v>
          </cell>
          <cell r="B3519" t="str">
            <v>HG</v>
          </cell>
          <cell r="C3519" t="str">
            <v>Metropol</v>
          </cell>
          <cell r="D3519" t="str">
            <v>3-hole rim mounted single lever bath mixer with loop handle</v>
          </cell>
          <cell r="E3519" t="str">
            <v>chrome</v>
          </cell>
          <cell r="F3519">
            <v>526.4</v>
          </cell>
        </row>
        <row r="3520">
          <cell r="A3520">
            <v>74552000</v>
          </cell>
          <cell r="B3520" t="str">
            <v>HG</v>
          </cell>
          <cell r="C3520" t="str">
            <v>Metropol</v>
          </cell>
          <cell r="D3520" t="str">
            <v>4-hole rim mounted bath mixer with loop handles</v>
          </cell>
          <cell r="E3520" t="str">
            <v>chrome</v>
          </cell>
          <cell r="F3520">
            <v>694.4</v>
          </cell>
        </row>
        <row r="3521">
          <cell r="A3521">
            <v>74553000</v>
          </cell>
          <cell r="B3521" t="str">
            <v>HG</v>
          </cell>
          <cell r="C3521" t="str">
            <v>Metropol</v>
          </cell>
          <cell r="D3521" t="str">
            <v>4-hole rim mounted bath mixer with loop handles</v>
          </cell>
          <cell r="E3521" t="str">
            <v>chrome</v>
          </cell>
          <cell r="F3521">
            <v>526.4</v>
          </cell>
        </row>
        <row r="3522">
          <cell r="A3522">
            <v>74560000</v>
          </cell>
          <cell r="B3522" t="str">
            <v>HG</v>
          </cell>
          <cell r="C3522" t="str">
            <v>Metropol</v>
          </cell>
          <cell r="D3522" t="str">
            <v>Single lever shower mixer with loop handle for exposed installation</v>
          </cell>
          <cell r="E3522" t="str">
            <v>chrome</v>
          </cell>
          <cell r="F3522">
            <v>257.60000000000002</v>
          </cell>
        </row>
        <row r="3523">
          <cell r="A3523">
            <v>74565000</v>
          </cell>
          <cell r="B3523" t="str">
            <v>HG</v>
          </cell>
          <cell r="C3523" t="str">
            <v>Metropol</v>
          </cell>
          <cell r="D3523" t="str">
            <v xml:space="preserve">Single lever shower mixer with loop handle for concealed installation </v>
          </cell>
          <cell r="E3523" t="str">
            <v>chrome</v>
          </cell>
          <cell r="F3523">
            <v>240.8</v>
          </cell>
        </row>
        <row r="3524">
          <cell r="A3524">
            <v>79708000</v>
          </cell>
          <cell r="B3524" t="str">
            <v>HG</v>
          </cell>
          <cell r="C3524" t="str">
            <v/>
          </cell>
          <cell r="D3524" t="str">
            <v>Air pump LA 45B</v>
          </cell>
          <cell r="E3524" t="str">
            <v>n.a.</v>
          </cell>
          <cell r="F3524">
            <v>275.3</v>
          </cell>
          <cell r="G3524" t="str">
            <v/>
          </cell>
          <cell r="H3524" t="str">
            <v/>
          </cell>
          <cell r="I3524" t="str">
            <v/>
          </cell>
        </row>
        <row r="3525">
          <cell r="A3525">
            <v>92246880</v>
          </cell>
          <cell r="B3525" t="str">
            <v>HG</v>
          </cell>
          <cell r="C3525" t="str">
            <v/>
          </cell>
          <cell r="D3525" t="str">
            <v>Showerhead</v>
          </cell>
          <cell r="E3525" t="str">
            <v>satin chrome</v>
          </cell>
          <cell r="F3525">
            <v>946.4</v>
          </cell>
          <cell r="G3525" t="str">
            <v/>
          </cell>
          <cell r="H3525" t="str">
            <v/>
          </cell>
          <cell r="I3525" t="str">
            <v/>
          </cell>
        </row>
        <row r="3526">
          <cell r="A3526">
            <v>92726000</v>
          </cell>
          <cell r="B3526" t="str">
            <v>AX</v>
          </cell>
          <cell r="C3526" t="str">
            <v>Axor Citterio E</v>
          </cell>
          <cell r="D3526" t="str">
            <v>Shower slider Axor Citterio E</v>
          </cell>
          <cell r="E3526" t="str">
            <v>chrome</v>
          </cell>
          <cell r="F3526">
            <v>171.6</v>
          </cell>
          <cell r="G3526" t="str">
            <v/>
          </cell>
          <cell r="H3526" t="str">
            <v>12.7</v>
          </cell>
          <cell r="I3526" t="str">
            <v/>
          </cell>
        </row>
        <row r="3527">
          <cell r="A3527" t="str">
            <v>92726XXX</v>
          </cell>
          <cell r="B3527" t="str">
            <v>AX</v>
          </cell>
          <cell r="C3527" t="str">
            <v>Axor Citterio E</v>
          </cell>
          <cell r="D3527" t="str">
            <v>Shower slider Axor Citterio E</v>
          </cell>
          <cell r="E3527" t="str">
            <v>Special Finishes</v>
          </cell>
          <cell r="F3527">
            <v>257.39999999999998</v>
          </cell>
          <cell r="G3527" t="str">
            <v/>
          </cell>
          <cell r="H3527">
            <v>12.7</v>
          </cell>
          <cell r="I3527" t="str">
            <v/>
          </cell>
        </row>
        <row r="3528">
          <cell r="A3528">
            <v>93124000</v>
          </cell>
          <cell r="B3528" t="str">
            <v>HG</v>
          </cell>
          <cell r="C3528" t="str">
            <v/>
          </cell>
          <cell r="D3528" t="str">
            <v>Wall bar spacer</v>
          </cell>
          <cell r="E3528" t="str">
            <v>chrome</v>
          </cell>
          <cell r="F3528">
            <v>7.6</v>
          </cell>
          <cell r="G3528" t="str">
            <v/>
          </cell>
          <cell r="H3528" t="str">
            <v/>
          </cell>
          <cell r="I3528" t="str">
            <v/>
          </cell>
        </row>
        <row r="3529">
          <cell r="A3529">
            <v>93146000</v>
          </cell>
          <cell r="B3529" t="str">
            <v>HG</v>
          </cell>
          <cell r="C3529" t="str">
            <v/>
          </cell>
          <cell r="D3529" t="str">
            <v>Wall bar spacer</v>
          </cell>
          <cell r="E3529" t="str">
            <v>chrome</v>
          </cell>
          <cell r="F3529">
            <v>83.2</v>
          </cell>
          <cell r="I3529" t="str">
            <v xml:space="preserve"> Available from October 2017</v>
          </cell>
        </row>
        <row r="3530">
          <cell r="A3530">
            <v>94109000</v>
          </cell>
          <cell r="B3530" t="str">
            <v>HG</v>
          </cell>
          <cell r="C3530" t="str">
            <v/>
          </cell>
          <cell r="D3530" t="str">
            <v>Secuflex set</v>
          </cell>
          <cell r="E3530" t="str">
            <v>n.a.</v>
          </cell>
          <cell r="F3530">
            <v>326.40000000000003</v>
          </cell>
          <cell r="G3530" t="str">
            <v>18.21</v>
          </cell>
          <cell r="H3530" t="str">
            <v/>
          </cell>
          <cell r="I3530" t="str">
            <v/>
          </cell>
        </row>
        <row r="3531">
          <cell r="A3531">
            <v>94139000</v>
          </cell>
          <cell r="B3531" t="str">
            <v>HG</v>
          </cell>
          <cell r="C3531" t="str">
            <v/>
          </cell>
          <cell r="D3531" t="str">
            <v>Pop-up waste set for basin and bidet mixers</v>
          </cell>
          <cell r="E3531" t="str">
            <v>chrome</v>
          </cell>
          <cell r="F3531">
            <v>62.7</v>
          </cell>
          <cell r="G3531" t="str">
            <v>16.7</v>
          </cell>
          <cell r="H3531" t="str">
            <v/>
          </cell>
          <cell r="I3531" t="str">
            <v/>
          </cell>
        </row>
        <row r="3532">
          <cell r="A3532">
            <v>95592000</v>
          </cell>
          <cell r="B3532" t="str">
            <v>HG</v>
          </cell>
          <cell r="C3532" t="str">
            <v/>
          </cell>
          <cell r="D3532" t="str">
            <v>RainBrain finish set</v>
          </cell>
          <cell r="E3532" t="str">
            <v>chrome</v>
          </cell>
          <cell r="F3532">
            <v>2975.9</v>
          </cell>
          <cell r="G3532" t="str">
            <v/>
          </cell>
          <cell r="H3532" t="str">
            <v/>
          </cell>
          <cell r="I3532" t="str">
            <v/>
          </cell>
        </row>
        <row r="3533">
          <cell r="A3533">
            <v>95669000</v>
          </cell>
          <cell r="B3533" t="str">
            <v>AX</v>
          </cell>
          <cell r="C3533" t="str">
            <v/>
          </cell>
          <cell r="D3533" t="str">
            <v>Spray plate for Axor Showerheaven 720x720 without lighting</v>
          </cell>
          <cell r="E3533" t="str">
            <v>n.a.</v>
          </cell>
          <cell r="F3533">
            <v>2282</v>
          </cell>
          <cell r="G3533" t="str">
            <v/>
          </cell>
          <cell r="H3533" t="str">
            <v/>
          </cell>
          <cell r="I3533" t="str">
            <v/>
          </cell>
        </row>
        <row r="3534">
          <cell r="A3534">
            <v>95676000</v>
          </cell>
          <cell r="B3534" t="str">
            <v>AX</v>
          </cell>
          <cell r="C3534" t="str">
            <v/>
          </cell>
          <cell r="D3534" t="str">
            <v>Spray plate for Axor Showerheaven 970x970 with lighting</v>
          </cell>
          <cell r="E3534" t="str">
            <v>n.a.</v>
          </cell>
          <cell r="F3534">
            <v>3012.7</v>
          </cell>
          <cell r="G3534" t="str">
            <v/>
          </cell>
          <cell r="H3534" t="str">
            <v/>
          </cell>
          <cell r="I3534" t="str">
            <v/>
          </cell>
        </row>
        <row r="3535">
          <cell r="A3535">
            <v>96083000</v>
          </cell>
          <cell r="B3535" t="str">
            <v>HG</v>
          </cell>
          <cell r="C3535" t="str">
            <v/>
          </cell>
          <cell r="D3535" t="str">
            <v>Handle for Excentra Fill/ Flexaplus</v>
          </cell>
          <cell r="E3535" t="str">
            <v>chrome</v>
          </cell>
          <cell r="F3535">
            <v>19.400000000000002</v>
          </cell>
          <cell r="G3535" t="str">
            <v>18.17</v>
          </cell>
          <cell r="H3535" t="str">
            <v/>
          </cell>
          <cell r="I3535" t="str">
            <v/>
          </cell>
        </row>
        <row r="3536">
          <cell r="A3536">
            <v>96083002</v>
          </cell>
          <cell r="B3536" t="str">
            <v>HG</v>
          </cell>
          <cell r="C3536" t="str">
            <v/>
          </cell>
          <cell r="D3536" t="str">
            <v>Handle for Excentra Fill/ Flexaplus</v>
          </cell>
          <cell r="E3536" t="str">
            <v>chrome</v>
          </cell>
          <cell r="F3536">
            <v>19.400000000000002</v>
          </cell>
          <cell r="G3536" t="str">
            <v>18.17</v>
          </cell>
          <cell r="H3536" t="str">
            <v/>
          </cell>
          <cell r="I3536" t="str">
            <v/>
          </cell>
        </row>
        <row r="3537">
          <cell r="A3537">
            <v>96118000</v>
          </cell>
          <cell r="B3537" t="str">
            <v>HG</v>
          </cell>
          <cell r="C3537" t="str">
            <v/>
          </cell>
          <cell r="D3537" t="str">
            <v xml:space="preserve">Installation set for flange </v>
          </cell>
          <cell r="E3537" t="str">
            <v>n.a.</v>
          </cell>
          <cell r="F3537">
            <v>8.1999999999999993</v>
          </cell>
          <cell r="G3537" t="str">
            <v/>
          </cell>
          <cell r="H3537" t="str">
            <v/>
          </cell>
          <cell r="I3537" t="str">
            <v/>
          </cell>
        </row>
        <row r="3538">
          <cell r="A3538">
            <v>96120000</v>
          </cell>
          <cell r="B3538" t="str">
            <v>HG</v>
          </cell>
          <cell r="C3538" t="str">
            <v/>
          </cell>
          <cell r="D3538" t="str">
            <v xml:space="preserve">Installation set for flange </v>
          </cell>
          <cell r="E3538" t="str">
            <v>n.a.</v>
          </cell>
          <cell r="F3538">
            <v>9</v>
          </cell>
        </row>
        <row r="3539">
          <cell r="A3539">
            <v>96125000</v>
          </cell>
          <cell r="B3539" t="str">
            <v>HG</v>
          </cell>
          <cell r="C3539" t="str">
            <v/>
          </cell>
          <cell r="D3539" t="str">
            <v>Basic set for rim mounted bath spout</v>
          </cell>
          <cell r="E3539" t="str">
            <v>n.a.</v>
          </cell>
          <cell r="F3539">
            <v>135.69999999999999</v>
          </cell>
          <cell r="G3539" t="str">
            <v/>
          </cell>
          <cell r="H3539" t="str">
            <v/>
          </cell>
          <cell r="I3539" t="str">
            <v/>
          </cell>
        </row>
        <row r="3540">
          <cell r="A3540">
            <v>96137000</v>
          </cell>
          <cell r="B3540" t="str">
            <v>HG</v>
          </cell>
          <cell r="C3540" t="str">
            <v/>
          </cell>
          <cell r="D3540" t="str">
            <v>Adapter POS Ecostat Select</v>
          </cell>
          <cell r="E3540" t="str">
            <v>n.a.</v>
          </cell>
          <cell r="F3540">
            <v>10.1</v>
          </cell>
          <cell r="G3540" t="str">
            <v/>
          </cell>
          <cell r="H3540" t="str">
            <v/>
          </cell>
          <cell r="I3540" t="str">
            <v/>
          </cell>
        </row>
        <row r="3541">
          <cell r="A3541">
            <v>96153002</v>
          </cell>
          <cell r="B3541" t="str">
            <v>HG</v>
          </cell>
          <cell r="C3541" t="str">
            <v/>
          </cell>
          <cell r="D3541" t="str">
            <v>Safety plug for Excentra Fill/ Flexaplus</v>
          </cell>
          <cell r="E3541" t="str">
            <v>chrome</v>
          </cell>
          <cell r="F3541">
            <v>19.400000000000002</v>
          </cell>
          <cell r="G3541" t="str">
            <v>18.23</v>
          </cell>
          <cell r="H3541" t="str">
            <v/>
          </cell>
          <cell r="I3541" t="str">
            <v/>
          </cell>
        </row>
        <row r="3542">
          <cell r="A3542">
            <v>96184000</v>
          </cell>
          <cell r="B3542" t="str">
            <v>HG</v>
          </cell>
          <cell r="C3542" t="str">
            <v/>
          </cell>
          <cell r="D3542" t="str">
            <v>Wall bar spacer for Unica'S wall bar</v>
          </cell>
          <cell r="E3542" t="str">
            <v>chrome</v>
          </cell>
          <cell r="F3542">
            <v>9</v>
          </cell>
          <cell r="G3542" t="str">
            <v>2.35</v>
          </cell>
          <cell r="H3542" t="str">
            <v/>
          </cell>
          <cell r="I3542" t="str">
            <v/>
          </cell>
        </row>
        <row r="3543">
          <cell r="A3543">
            <v>96186000</v>
          </cell>
          <cell r="B3543" t="str">
            <v>HG</v>
          </cell>
          <cell r="C3543" t="str">
            <v/>
          </cell>
          <cell r="D3543" t="str">
            <v>Wall bar spacer for Unica'D wall bar</v>
          </cell>
          <cell r="E3543" t="str">
            <v>chrome</v>
          </cell>
          <cell r="F3543">
            <v>9.5</v>
          </cell>
          <cell r="G3543" t="str">
            <v>18.7</v>
          </cell>
          <cell r="H3543" t="str">
            <v>11.46</v>
          </cell>
          <cell r="I3543" t="str">
            <v/>
          </cell>
        </row>
        <row r="3544">
          <cell r="A3544">
            <v>96222000</v>
          </cell>
          <cell r="B3544" t="str">
            <v>HG</v>
          </cell>
          <cell r="C3544" t="str">
            <v/>
          </cell>
          <cell r="D3544" t="str">
            <v>Wall bar spacer for Unica'B wall bar</v>
          </cell>
          <cell r="E3544" t="str">
            <v>light grey</v>
          </cell>
          <cell r="F3544">
            <v>9.5</v>
          </cell>
          <cell r="G3544" t="str">
            <v/>
          </cell>
          <cell r="H3544" t="str">
            <v/>
          </cell>
          <cell r="I3544" t="str">
            <v>Phasing out 31 December 2017</v>
          </cell>
        </row>
        <row r="3545">
          <cell r="A3545">
            <v>96226000</v>
          </cell>
          <cell r="B3545" t="str">
            <v>AX</v>
          </cell>
          <cell r="C3545" t="str">
            <v>Axor Carlton</v>
          </cell>
          <cell r="D3545" t="str">
            <v>Wall bar spacer</v>
          </cell>
          <cell r="E3545" t="str">
            <v>light grey</v>
          </cell>
          <cell r="F3545">
            <v>9</v>
          </cell>
          <cell r="G3545" t="str">
            <v/>
          </cell>
          <cell r="H3545" t="str">
            <v/>
          </cell>
          <cell r="I3545" t="str">
            <v>Phasing out 31 December 2017</v>
          </cell>
        </row>
        <row r="3546">
          <cell r="A3546">
            <v>96370000</v>
          </cell>
          <cell r="B3546" t="str">
            <v>HG</v>
          </cell>
          <cell r="C3546" t="str">
            <v/>
          </cell>
          <cell r="D3546" t="str">
            <v>Extension set 25 mm</v>
          </cell>
          <cell r="E3546" t="str">
            <v>n.a.</v>
          </cell>
          <cell r="F3546">
            <v>52.300000000000004</v>
          </cell>
          <cell r="G3546" t="str">
            <v>4.36</v>
          </cell>
          <cell r="H3546" t="str">
            <v>1.16</v>
          </cell>
          <cell r="I3546" t="str">
            <v/>
          </cell>
        </row>
        <row r="3547">
          <cell r="A3547">
            <v>96380000</v>
          </cell>
          <cell r="B3547" t="str">
            <v>AX</v>
          </cell>
          <cell r="C3547" t="str">
            <v>Axor Carlton</v>
          </cell>
          <cell r="D3547" t="str">
            <v>Wall bar spacer 7 mm</v>
          </cell>
          <cell r="E3547" t="str">
            <v>chrome</v>
          </cell>
          <cell r="F3547">
            <v>9</v>
          </cell>
          <cell r="G3547" t="str">
            <v/>
          </cell>
          <cell r="H3547" t="str">
            <v/>
          </cell>
          <cell r="I3547" t="str">
            <v>Phasing out 31 December 2017</v>
          </cell>
        </row>
        <row r="3548">
          <cell r="A3548">
            <v>96383000</v>
          </cell>
          <cell r="B3548" t="str">
            <v>AX</v>
          </cell>
          <cell r="C3548" t="str">
            <v/>
          </cell>
          <cell r="D3548" t="str">
            <v>Seal</v>
          </cell>
          <cell r="E3548" t="str">
            <v>n.a.</v>
          </cell>
          <cell r="F3548">
            <v>27.1</v>
          </cell>
          <cell r="G3548" t="str">
            <v/>
          </cell>
          <cell r="H3548" t="str">
            <v>6.5</v>
          </cell>
          <cell r="I3548" t="str">
            <v/>
          </cell>
        </row>
        <row r="3549">
          <cell r="A3549">
            <v>96387000</v>
          </cell>
          <cell r="B3549" t="str">
            <v>HG</v>
          </cell>
          <cell r="C3549" t="str">
            <v/>
          </cell>
          <cell r="D3549" t="str">
            <v>Connection tube set for 2-hole rim mounted thermostatic bath mixer</v>
          </cell>
          <cell r="E3549" t="str">
            <v>n.a.</v>
          </cell>
          <cell r="F3549">
            <v>53.6</v>
          </cell>
          <cell r="G3549" t="str">
            <v>18.18</v>
          </cell>
          <cell r="H3549" t="str">
            <v>1.9</v>
          </cell>
          <cell r="I3549" t="str">
            <v/>
          </cell>
        </row>
        <row r="3550">
          <cell r="A3550">
            <v>96396000</v>
          </cell>
          <cell r="B3550" t="str">
            <v>HG</v>
          </cell>
          <cell r="C3550" t="str">
            <v/>
          </cell>
          <cell r="D3550" t="str">
            <v>Connection tube for 2-hole rim mounted thermostatic bath mixer</v>
          </cell>
          <cell r="E3550" t="str">
            <v>n.a.</v>
          </cell>
          <cell r="F3550">
            <v>31.400000000000002</v>
          </cell>
          <cell r="G3550" t="str">
            <v>18.18</v>
          </cell>
          <cell r="H3550" t="str">
            <v/>
          </cell>
          <cell r="I3550" t="str">
            <v/>
          </cell>
        </row>
        <row r="3551">
          <cell r="A3551">
            <v>96397000</v>
          </cell>
          <cell r="B3551" t="str">
            <v>AX</v>
          </cell>
          <cell r="C3551" t="str">
            <v>Axor Uno</v>
          </cell>
          <cell r="D3551" t="str">
            <v>Wall bar spacer</v>
          </cell>
          <cell r="E3551" t="str">
            <v>light grey</v>
          </cell>
          <cell r="F3551">
            <v>9.1999999999999993</v>
          </cell>
          <cell r="G3551" t="str">
            <v/>
          </cell>
          <cell r="H3551" t="str">
            <v>11.47</v>
          </cell>
          <cell r="I3551" t="str">
            <v/>
          </cell>
        </row>
        <row r="3552">
          <cell r="A3552" t="str">
            <v>96397XXX</v>
          </cell>
          <cell r="B3552" t="str">
            <v>AX</v>
          </cell>
          <cell r="C3552" t="str">
            <v>Axor Uno</v>
          </cell>
          <cell r="D3552" t="str">
            <v>Wall bar spacer</v>
          </cell>
          <cell r="E3552" t="str">
            <v>Special Finishes</v>
          </cell>
          <cell r="F3552">
            <v>13.8</v>
          </cell>
          <cell r="G3552" t="str">
            <v/>
          </cell>
          <cell r="H3552">
            <v>11.47</v>
          </cell>
          <cell r="I3552" t="str">
            <v/>
          </cell>
        </row>
        <row r="3553">
          <cell r="A3553">
            <v>96500000</v>
          </cell>
          <cell r="B3553" t="str">
            <v>HG</v>
          </cell>
          <cell r="C3553" t="str">
            <v/>
          </cell>
          <cell r="D3553" t="str">
            <v>Extension set 25 mm</v>
          </cell>
          <cell r="E3553" t="str">
            <v>n.a.</v>
          </cell>
          <cell r="F3553">
            <v>45.4</v>
          </cell>
          <cell r="G3553" t="str">
            <v/>
          </cell>
          <cell r="H3553" t="str">
            <v>1.9</v>
          </cell>
          <cell r="I3553" t="str">
            <v/>
          </cell>
        </row>
        <row r="3554">
          <cell r="A3554">
            <v>96615000</v>
          </cell>
          <cell r="B3554" t="str">
            <v>HG</v>
          </cell>
          <cell r="C3554" t="str">
            <v/>
          </cell>
          <cell r="D3554" t="str">
            <v>Fastening rail set for iBox universal</v>
          </cell>
          <cell r="E3554" t="str">
            <v>n.a.</v>
          </cell>
          <cell r="F3554">
            <v>31.700000000000003</v>
          </cell>
          <cell r="G3554" t="str">
            <v>7.5</v>
          </cell>
          <cell r="H3554" t="str">
            <v>16.5</v>
          </cell>
          <cell r="I3554" t="str">
            <v/>
          </cell>
        </row>
        <row r="3555">
          <cell r="A3555">
            <v>96660000</v>
          </cell>
          <cell r="B3555" t="str">
            <v>AX</v>
          </cell>
          <cell r="C3555" t="str">
            <v>Axor Starck</v>
          </cell>
          <cell r="D3555" t="str">
            <v>Seal</v>
          </cell>
          <cell r="E3555" t="str">
            <v>n.a.</v>
          </cell>
          <cell r="F3555">
            <v>12.1</v>
          </cell>
          <cell r="G3555" t="str">
            <v/>
          </cell>
          <cell r="H3555" t="str">
            <v>1.15</v>
          </cell>
          <cell r="I3555" t="str">
            <v/>
          </cell>
        </row>
        <row r="3556">
          <cell r="A3556">
            <v>96907000</v>
          </cell>
          <cell r="B3556" t="str">
            <v>HG</v>
          </cell>
          <cell r="C3556" t="str">
            <v/>
          </cell>
          <cell r="D3556" t="str">
            <v>Shower Bidet with wall support</v>
          </cell>
          <cell r="E3556" t="str">
            <v>n.a.</v>
          </cell>
          <cell r="F3556">
            <v>48.4</v>
          </cell>
          <cell r="G3556" t="str">
            <v/>
          </cell>
          <cell r="H3556" t="str">
            <v/>
          </cell>
          <cell r="I3556" t="str">
            <v/>
          </cell>
        </row>
        <row r="3557">
          <cell r="A3557">
            <v>97407000</v>
          </cell>
          <cell r="B3557" t="str">
            <v>AX</v>
          </cell>
          <cell r="C3557" t="str">
            <v>AXOR Citterio</v>
          </cell>
          <cell r="D3557" t="str">
            <v xml:space="preserve">Extension element </v>
          </cell>
          <cell r="E3557" t="str">
            <v>chrome</v>
          </cell>
          <cell r="F3557">
            <v>48.300000000000004</v>
          </cell>
        </row>
        <row r="3558">
          <cell r="A3558">
            <v>97450000</v>
          </cell>
          <cell r="B3558" t="str">
            <v>HG</v>
          </cell>
          <cell r="C3558" t="str">
            <v/>
          </cell>
          <cell r="D3558" t="str">
            <v>Wall bar spacer</v>
          </cell>
          <cell r="E3558" t="str">
            <v>chrome</v>
          </cell>
          <cell r="F3558">
            <v>7.6</v>
          </cell>
          <cell r="G3558" t="str">
            <v>2.33</v>
          </cell>
          <cell r="H3558" t="str">
            <v/>
          </cell>
          <cell r="I3558" t="str">
            <v/>
          </cell>
        </row>
        <row r="3559">
          <cell r="A3559">
            <v>97686000</v>
          </cell>
          <cell r="B3559" t="str">
            <v>AX</v>
          </cell>
          <cell r="C3559" t="str">
            <v>Axor Starck</v>
          </cell>
          <cell r="D3559" t="str">
            <v>Pipe extension</v>
          </cell>
          <cell r="E3559" t="str">
            <v>n.a.</v>
          </cell>
          <cell r="F3559">
            <v>213.7</v>
          </cell>
          <cell r="G3559" t="str">
            <v/>
          </cell>
          <cell r="H3559" t="str">
            <v>1.23</v>
          </cell>
          <cell r="I3559" t="str">
            <v/>
          </cell>
        </row>
        <row r="3560">
          <cell r="A3560">
            <v>98993000</v>
          </cell>
          <cell r="B3560" t="str">
            <v>HG</v>
          </cell>
          <cell r="C3560" t="str">
            <v>Raindance</v>
          </cell>
          <cell r="D3560" t="str">
            <v>Wall bar spacer</v>
          </cell>
          <cell r="E3560" t="str">
            <v>chrome</v>
          </cell>
          <cell r="F3560">
            <v>7.8999999999999995</v>
          </cell>
          <cell r="G3560" t="str">
            <v>2.30</v>
          </cell>
          <cell r="H3560" t="str">
            <v/>
          </cell>
          <cell r="I3560" t="str">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
      <sheetName val="Sum"/>
      <sheetName val="Preliminaries"/>
      <sheetName val="ELEMENT NO.3"/>
      <sheetName val="ELEMENT NO.4"/>
      <sheetName val="ELEMENT NO.5"/>
      <sheetName val="ELEMENT NO.6"/>
      <sheetName val="BC"/>
      <sheetName val="Certified"/>
    </sheetNames>
    <sheetDataSet>
      <sheetData sheetId="0" refreshError="1"/>
      <sheetData sheetId="1" refreshError="1">
        <row r="1">
          <cell r="A1" t="str">
            <v>PROJECT</v>
          </cell>
          <cell r="D1" t="str">
            <v>:</v>
          </cell>
          <cell r="E1" t="str">
            <v>THE CONSTRUCTION AND COMPLETION OF THE PILING AND SUBSTRUCTURE WORKS (PACKAGE 1B)</v>
          </cell>
        </row>
        <row r="2">
          <cell r="E2" t="str">
            <v>FOR THE PROPOSED MARITIME CENTRE AT PRECENCT 5, PUTRAJAYA</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ce List Front Page"/>
      <sheetName val="JACEs"/>
      <sheetName val="JACE 2 Accessories"/>
      <sheetName val="JACE 2 App. Ctlrs"/>
      <sheetName val="JACE Spares"/>
      <sheetName val="SoftJACE"/>
      <sheetName val="Drivers, EZ Packs"/>
      <sheetName val="AX Supervisor"/>
      <sheetName val="Supervisor Maintenance"/>
      <sheetName val="Training"/>
      <sheetName val="Glossary"/>
      <sheetName val="Index"/>
      <sheetName val="Terms &amp; Condi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ison"/>
      <sheetName val="Sheet2"/>
      <sheetName val="Sheet3"/>
      <sheetName val="GFA"/>
      <sheetName val="#REF"/>
    </sheetNames>
    <sheetDataSet>
      <sheetData sheetId="0"/>
      <sheetData sheetId="1"/>
      <sheetData sheetId="2"/>
      <sheetData sheetId="3" refreshError="1"/>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Prelim"/>
      <sheetName val="Bill 2"/>
      <sheetName val="Bill 3"/>
      <sheetName val="Bill 4"/>
      <sheetName val="V.O."/>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16"/>
      <sheetName val="PRELIM"/>
      <sheetName val="BLK-B"/>
      <sheetName val="BLK-A"/>
      <sheetName val="EXT"/>
      <sheetName val="MAT"/>
      <sheetName val="PS-F1"/>
      <sheetName val="PS-F2"/>
      <sheetName val="MPH"/>
      <sheetName val="Surau"/>
      <sheetName val="Tadika"/>
      <sheetName val="Off&amp;Ldr"/>
      <sheetName val="BINC"/>
      <sheetName val="WRT"/>
      <sheetName val="PS-F3"/>
      <sheetName val="Supply Ironmgy"/>
      <sheetName val="Supply Ironmgy(SCH)"/>
      <sheetName val="Retaining wall"/>
      <sheetName val="Rubble wall"/>
      <sheetName val="VO sum"/>
      <sheetName val="V.O Breakdown"/>
      <sheetName val="VO-B3enlarge"/>
      <sheetName val="DW-Sum"/>
      <sheetName val="DW-1"/>
      <sheetName val="Add W"/>
      <sheetName val="COMP"/>
      <sheetName val="Motor A"/>
      <sheetName val="Motor B "/>
      <sheetName val="PRE-MD"/>
      <sheetName val="VO (KIV)"/>
      <sheetName val="Price list-Augu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ick Sump"/>
      <sheetName val="Rebar-Brick Sump"/>
      <sheetName val="RC Sump"/>
      <sheetName val="RC Sump (3.10 to 4m)"/>
      <sheetName val="RC Sump (4 to 6m)"/>
      <sheetName val="Rebar-RC Sump"/>
      <sheetName val="RC Sump (MEDIAN)"/>
      <sheetName val="RC Sump _MEDIAN_"/>
    </sheetNames>
    <sheetDataSet>
      <sheetData sheetId="0"/>
      <sheetData sheetId="1"/>
      <sheetData sheetId="2"/>
      <sheetData sheetId="3"/>
      <sheetData sheetId="4"/>
      <sheetData sheetId="5"/>
      <sheetData sheetId="6"/>
      <sheetData sheetId="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Prelim"/>
      <sheetName val="Bill 2"/>
      <sheetName val="Bill 3"/>
      <sheetName val="Bill 4"/>
      <sheetName val="V.O."/>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77"/>
  <sheetViews>
    <sheetView showGridLines="0" view="pageBreakPreview" zoomScaleSheetLayoutView="100" workbookViewId="0">
      <pane xSplit="10" ySplit="5" topLeftCell="L6" activePane="bottomRight" state="frozen"/>
      <selection pane="topRight" activeCell="J1" sqref="J1"/>
      <selection pane="bottomLeft" activeCell="A6" sqref="A6"/>
      <selection pane="bottomRight" activeCell="M7" sqref="M7"/>
    </sheetView>
  </sheetViews>
  <sheetFormatPr defaultColWidth="9.1796875" defaultRowHeight="13.15" customHeight="1" x14ac:dyDescent="0.35"/>
  <cols>
    <col min="1" max="1" width="5" style="5" customWidth="1"/>
    <col min="2" max="2" width="10.453125" style="5" customWidth="1"/>
    <col min="3" max="3" width="37.26953125" style="5" customWidth="1"/>
    <col min="4" max="4" width="13.26953125" style="5" customWidth="1"/>
    <col min="5" max="5" width="41.1796875" style="7" customWidth="1"/>
    <col min="6" max="6" width="4.54296875" style="5" customWidth="1"/>
    <col min="7" max="8" width="6.81640625" style="20" hidden="1" customWidth="1"/>
    <col min="9" max="9" width="6.1796875" style="20" customWidth="1"/>
    <col min="10" max="10" width="28.26953125" style="20" hidden="1" customWidth="1"/>
    <col min="11" max="12" width="28.26953125" style="20" customWidth="1"/>
    <col min="13" max="13" width="47.453125" style="8" customWidth="1"/>
    <col min="14" max="14" width="15.54296875" style="10" customWidth="1"/>
    <col min="15" max="15" width="16.1796875" style="10" customWidth="1"/>
    <col min="16" max="16384" width="9.1796875" style="8"/>
  </cols>
  <sheetData>
    <row r="1" spans="1:15" s="5" customFormat="1" ht="26.25" customHeight="1" x14ac:dyDescent="0.35">
      <c r="A1" s="3" t="s">
        <v>14</v>
      </c>
      <c r="B1" s="3"/>
      <c r="C1" s="3"/>
      <c r="D1" s="3"/>
      <c r="E1" s="4"/>
      <c r="G1" s="16"/>
      <c r="H1" s="16"/>
      <c r="I1" s="16"/>
      <c r="J1" s="16"/>
      <c r="K1" s="16"/>
      <c r="L1" s="16"/>
      <c r="N1" s="6"/>
      <c r="O1" s="6"/>
    </row>
    <row r="2" spans="1:15" s="5" customFormat="1" ht="26.25" customHeight="1" x14ac:dyDescent="0.35">
      <c r="A2" s="2"/>
      <c r="E2" s="7"/>
      <c r="G2" s="16"/>
      <c r="H2" s="16"/>
      <c r="I2" s="16"/>
      <c r="J2" s="16"/>
      <c r="K2" s="16"/>
      <c r="L2" s="16"/>
      <c r="N2" s="6"/>
      <c r="O2" s="6"/>
    </row>
    <row r="3" spans="1:15" s="5" customFormat="1" ht="12.75" customHeight="1" x14ac:dyDescent="0.35">
      <c r="A3" s="214" t="s">
        <v>0</v>
      </c>
      <c r="B3" s="214" t="s">
        <v>33</v>
      </c>
      <c r="C3" s="214" t="s">
        <v>35</v>
      </c>
      <c r="D3" s="214" t="s">
        <v>34</v>
      </c>
      <c r="E3" s="214" t="s">
        <v>1</v>
      </c>
      <c r="F3" s="214" t="s">
        <v>2</v>
      </c>
      <c r="G3" s="206" t="s">
        <v>9</v>
      </c>
      <c r="H3" s="207"/>
      <c r="I3" s="208"/>
      <c r="J3" s="218" t="s">
        <v>120</v>
      </c>
      <c r="K3" s="111"/>
      <c r="L3" s="204"/>
      <c r="M3" s="204"/>
      <c r="N3" s="204"/>
      <c r="O3" s="204"/>
    </row>
    <row r="4" spans="1:15" s="5" customFormat="1" ht="13.15" customHeight="1" x14ac:dyDescent="0.35">
      <c r="A4" s="215"/>
      <c r="B4" s="215"/>
      <c r="C4" s="215"/>
      <c r="D4" s="215"/>
      <c r="E4" s="215"/>
      <c r="F4" s="215"/>
      <c r="G4" s="209"/>
      <c r="H4" s="210"/>
      <c r="I4" s="211"/>
      <c r="J4" s="218"/>
      <c r="K4" s="111"/>
      <c r="L4" s="205" t="s">
        <v>258</v>
      </c>
      <c r="M4" s="205"/>
      <c r="N4" s="205"/>
      <c r="O4" s="205"/>
    </row>
    <row r="5" spans="1:15" s="5" customFormat="1" ht="13" x14ac:dyDescent="0.35">
      <c r="A5" s="216"/>
      <c r="B5" s="216"/>
      <c r="C5" s="216"/>
      <c r="D5" s="216"/>
      <c r="E5" s="216"/>
      <c r="F5" s="216"/>
      <c r="G5" s="21" t="s">
        <v>31</v>
      </c>
      <c r="H5" s="21" t="s">
        <v>32</v>
      </c>
      <c r="I5" s="80" t="s">
        <v>97</v>
      </c>
      <c r="J5" s="218"/>
      <c r="K5" s="111"/>
      <c r="L5" s="107" t="s">
        <v>35</v>
      </c>
      <c r="M5" s="108" t="s">
        <v>1</v>
      </c>
      <c r="N5" s="109" t="s">
        <v>96</v>
      </c>
      <c r="O5" s="109" t="s">
        <v>97</v>
      </c>
    </row>
    <row r="6" spans="1:15" ht="122.25" customHeight="1" x14ac:dyDescent="0.35">
      <c r="A6" s="23" t="s">
        <v>3</v>
      </c>
      <c r="B6" s="23" t="s">
        <v>37</v>
      </c>
      <c r="C6" s="23"/>
      <c r="D6" s="23" t="s">
        <v>36</v>
      </c>
      <c r="E6" s="24" t="s">
        <v>98</v>
      </c>
      <c r="F6" s="23" t="s">
        <v>10</v>
      </c>
      <c r="G6" s="82">
        <v>1</v>
      </c>
      <c r="H6" s="82">
        <f>+G6+1</f>
        <v>2</v>
      </c>
      <c r="I6" s="83">
        <f t="shared" ref="I6:I27" si="0">SUM(G6:H6)</f>
        <v>3</v>
      </c>
      <c r="J6" s="40"/>
      <c r="K6" s="155"/>
      <c r="L6" s="143"/>
      <c r="M6" s="135" t="s">
        <v>398</v>
      </c>
      <c r="N6" s="79"/>
      <c r="O6" s="79">
        <v>1890</v>
      </c>
    </row>
    <row r="7" spans="1:15" ht="249" customHeight="1" x14ac:dyDescent="0.35">
      <c r="A7" s="23" t="s">
        <v>4</v>
      </c>
      <c r="B7" s="27" t="s">
        <v>99</v>
      </c>
      <c r="C7" s="23"/>
      <c r="D7" s="23" t="s">
        <v>39</v>
      </c>
      <c r="E7" s="24" t="s">
        <v>100</v>
      </c>
      <c r="F7" s="23" t="s">
        <v>10</v>
      </c>
      <c r="G7" s="82">
        <v>1</v>
      </c>
      <c r="H7" s="82">
        <v>1</v>
      </c>
      <c r="I7" s="83">
        <f t="shared" si="0"/>
        <v>2</v>
      </c>
      <c r="J7" s="40"/>
      <c r="K7" s="155"/>
      <c r="L7" s="25"/>
      <c r="M7" s="28" t="s">
        <v>405</v>
      </c>
      <c r="N7" s="79"/>
      <c r="O7" s="79">
        <v>2050</v>
      </c>
    </row>
    <row r="8" spans="1:15" ht="138.75" customHeight="1" x14ac:dyDescent="0.35">
      <c r="A8" s="23" t="s">
        <v>5</v>
      </c>
      <c r="B8" s="23" t="s">
        <v>38</v>
      </c>
      <c r="C8" s="23"/>
      <c r="D8" s="23" t="s">
        <v>36</v>
      </c>
      <c r="E8" s="24" t="s">
        <v>101</v>
      </c>
      <c r="F8" s="23" t="s">
        <v>10</v>
      </c>
      <c r="G8" s="82">
        <v>1</v>
      </c>
      <c r="H8" s="82">
        <f>+G8</f>
        <v>1</v>
      </c>
      <c r="I8" s="83">
        <f t="shared" si="0"/>
        <v>2</v>
      </c>
      <c r="J8" s="40"/>
      <c r="K8" s="155"/>
      <c r="L8" s="25"/>
      <c r="M8" s="26"/>
      <c r="N8" s="79"/>
      <c r="O8" s="79">
        <f t="shared" ref="O7:O28" si="1">N8*I8</f>
        <v>0</v>
      </c>
    </row>
    <row r="9" spans="1:15" ht="148.5" customHeight="1" x14ac:dyDescent="0.35">
      <c r="A9" s="23" t="s">
        <v>6</v>
      </c>
      <c r="B9" s="23" t="s">
        <v>40</v>
      </c>
      <c r="C9" s="23"/>
      <c r="D9" s="23" t="s">
        <v>41</v>
      </c>
      <c r="E9" s="24" t="s">
        <v>121</v>
      </c>
      <c r="F9" s="23" t="s">
        <v>10</v>
      </c>
      <c r="G9" s="82">
        <f>G8</f>
        <v>1</v>
      </c>
      <c r="H9" s="82">
        <f>+G9</f>
        <v>1</v>
      </c>
      <c r="I9" s="83">
        <f t="shared" si="0"/>
        <v>2</v>
      </c>
      <c r="J9" s="40"/>
      <c r="K9" s="155"/>
      <c r="L9" s="203" t="s">
        <v>400</v>
      </c>
      <c r="M9" s="253">
        <v>18500</v>
      </c>
      <c r="N9" s="79"/>
      <c r="O9" s="79">
        <v>14500</v>
      </c>
    </row>
    <row r="10" spans="1:15" ht="231" customHeight="1" x14ac:dyDescent="0.35">
      <c r="A10" s="23" t="s">
        <v>7</v>
      </c>
      <c r="B10" s="27" t="s">
        <v>102</v>
      </c>
      <c r="C10" s="23"/>
      <c r="D10" s="23" t="s">
        <v>39</v>
      </c>
      <c r="E10" s="24" t="s">
        <v>103</v>
      </c>
      <c r="F10" s="23" t="s">
        <v>10</v>
      </c>
      <c r="G10" s="82">
        <v>2</v>
      </c>
      <c r="H10" s="82">
        <f>+G10+2</f>
        <v>4</v>
      </c>
      <c r="I10" s="83">
        <f t="shared" si="0"/>
        <v>6</v>
      </c>
      <c r="J10" s="40"/>
      <c r="K10" s="155"/>
      <c r="L10" s="143"/>
      <c r="M10" s="135" t="s">
        <v>397</v>
      </c>
      <c r="N10" s="79"/>
      <c r="O10" s="79">
        <v>680</v>
      </c>
    </row>
    <row r="11" spans="1:15" ht="166.5" customHeight="1" x14ac:dyDescent="0.35">
      <c r="A11" s="23" t="s">
        <v>8</v>
      </c>
      <c r="B11" s="23" t="s">
        <v>46</v>
      </c>
      <c r="C11" s="23"/>
      <c r="D11" s="23"/>
      <c r="E11" s="24" t="s">
        <v>104</v>
      </c>
      <c r="F11" s="23" t="s">
        <v>10</v>
      </c>
      <c r="G11" s="82">
        <v>1</v>
      </c>
      <c r="H11" s="82">
        <v>1</v>
      </c>
      <c r="I11" s="83">
        <f t="shared" si="0"/>
        <v>2</v>
      </c>
      <c r="J11" s="40"/>
      <c r="K11" s="155"/>
      <c r="L11" s="25"/>
      <c r="M11" s="26"/>
      <c r="N11" s="79"/>
      <c r="O11" s="79"/>
    </row>
    <row r="12" spans="1:15" ht="260.25" customHeight="1" x14ac:dyDescent="0.35">
      <c r="A12" s="23" t="s">
        <v>11</v>
      </c>
      <c r="B12" s="23" t="s">
        <v>47</v>
      </c>
      <c r="C12" s="23"/>
      <c r="D12" s="23" t="s">
        <v>39</v>
      </c>
      <c r="E12" s="30" t="s">
        <v>105</v>
      </c>
      <c r="F12" s="23" t="s">
        <v>10</v>
      </c>
      <c r="G12" s="82">
        <v>1</v>
      </c>
      <c r="H12" s="82">
        <f>+G12</f>
        <v>1</v>
      </c>
      <c r="I12" s="83">
        <f t="shared" si="0"/>
        <v>2</v>
      </c>
      <c r="J12" s="40"/>
      <c r="K12" s="164" t="s">
        <v>328</v>
      </c>
      <c r="L12" s="25"/>
      <c r="M12" s="56" t="s">
        <v>344</v>
      </c>
      <c r="N12" s="79"/>
      <c r="O12" s="79">
        <v>11580</v>
      </c>
    </row>
    <row r="13" spans="1:15" ht="290.25" customHeight="1" x14ac:dyDescent="0.35">
      <c r="A13" s="23" t="s">
        <v>12</v>
      </c>
      <c r="B13" s="23" t="s">
        <v>48</v>
      </c>
      <c r="C13" s="23"/>
      <c r="D13" s="23" t="s">
        <v>39</v>
      </c>
      <c r="E13" s="30" t="s">
        <v>106</v>
      </c>
      <c r="F13" s="23" t="s">
        <v>10</v>
      </c>
      <c r="G13" s="82">
        <v>1</v>
      </c>
      <c r="H13" s="82">
        <f>+G13+1</f>
        <v>2</v>
      </c>
      <c r="I13" s="83">
        <f t="shared" si="0"/>
        <v>3</v>
      </c>
      <c r="J13" s="40"/>
      <c r="K13" s="164" t="s">
        <v>345</v>
      </c>
      <c r="L13" s="25"/>
      <c r="M13" s="173" t="s">
        <v>346</v>
      </c>
      <c r="N13" s="79">
        <v>990</v>
      </c>
      <c r="O13" s="79">
        <f t="shared" si="1"/>
        <v>2970</v>
      </c>
    </row>
    <row r="14" spans="1:15" ht="179.25" customHeight="1" x14ac:dyDescent="0.35">
      <c r="A14" s="23" t="s">
        <v>42</v>
      </c>
      <c r="B14" s="23" t="s">
        <v>49</v>
      </c>
      <c r="C14" s="23"/>
      <c r="D14" s="23" t="s">
        <v>45</v>
      </c>
      <c r="E14" s="30" t="s">
        <v>107</v>
      </c>
      <c r="F14" s="23" t="s">
        <v>10</v>
      </c>
      <c r="G14" s="82">
        <v>1</v>
      </c>
      <c r="H14" s="82">
        <f>+G14+1</f>
        <v>2</v>
      </c>
      <c r="I14" s="83">
        <f t="shared" si="0"/>
        <v>3</v>
      </c>
      <c r="J14" s="40"/>
      <c r="K14" s="157" t="s">
        <v>311</v>
      </c>
      <c r="L14" s="25"/>
      <c r="M14" s="56" t="s">
        <v>347</v>
      </c>
      <c r="N14" s="79"/>
      <c r="O14" s="79">
        <v>1990</v>
      </c>
    </row>
    <row r="15" spans="1:15" ht="174.75" customHeight="1" x14ac:dyDescent="0.35">
      <c r="A15" s="23" t="s">
        <v>13</v>
      </c>
      <c r="B15" s="23" t="s">
        <v>50</v>
      </c>
      <c r="C15" s="23"/>
      <c r="D15" s="23" t="s">
        <v>39</v>
      </c>
      <c r="E15" s="30" t="s">
        <v>108</v>
      </c>
      <c r="F15" s="23" t="s">
        <v>10</v>
      </c>
      <c r="G15" s="82">
        <v>1</v>
      </c>
      <c r="H15" s="82">
        <f>+G15+1</f>
        <v>2</v>
      </c>
      <c r="I15" s="83">
        <f t="shared" si="0"/>
        <v>3</v>
      </c>
      <c r="J15" s="40"/>
      <c r="K15" s="164" t="s">
        <v>326</v>
      </c>
      <c r="L15" s="25"/>
      <c r="M15" s="174" t="s">
        <v>327</v>
      </c>
      <c r="N15" s="79">
        <v>2825</v>
      </c>
      <c r="O15" s="79">
        <f t="shared" si="1"/>
        <v>8475</v>
      </c>
    </row>
    <row r="16" spans="1:15" ht="171.75" customHeight="1" x14ac:dyDescent="0.35">
      <c r="A16" s="23" t="s">
        <v>18</v>
      </c>
      <c r="B16" s="23" t="s">
        <v>51</v>
      </c>
      <c r="C16" s="23"/>
      <c r="D16" s="23" t="s">
        <v>39</v>
      </c>
      <c r="E16" s="30" t="s">
        <v>109</v>
      </c>
      <c r="F16" s="23" t="s">
        <v>10</v>
      </c>
      <c r="G16" s="82">
        <v>3</v>
      </c>
      <c r="H16" s="82">
        <f>+G16+2</f>
        <v>5</v>
      </c>
      <c r="I16" s="83">
        <f t="shared" si="0"/>
        <v>8</v>
      </c>
      <c r="J16" s="40"/>
      <c r="K16" s="157" t="s">
        <v>312</v>
      </c>
      <c r="L16" s="25"/>
      <c r="M16" s="56" t="s">
        <v>348</v>
      </c>
      <c r="N16" s="79">
        <v>1420</v>
      </c>
      <c r="O16" s="79">
        <f t="shared" si="1"/>
        <v>11360</v>
      </c>
    </row>
    <row r="17" spans="1:19" ht="150.75" customHeight="1" x14ac:dyDescent="0.35">
      <c r="A17" s="23" t="s">
        <v>19</v>
      </c>
      <c r="B17" s="23" t="s">
        <v>52</v>
      </c>
      <c r="C17" s="23"/>
      <c r="D17" s="23" t="s">
        <v>39</v>
      </c>
      <c r="E17" s="30" t="s">
        <v>110</v>
      </c>
      <c r="F17" s="23" t="s">
        <v>10</v>
      </c>
      <c r="G17" s="82">
        <v>2</v>
      </c>
      <c r="H17" s="82">
        <f>+G17+1</f>
        <v>3</v>
      </c>
      <c r="I17" s="83">
        <f t="shared" si="0"/>
        <v>5</v>
      </c>
      <c r="J17" s="40"/>
      <c r="K17" s="164" t="s">
        <v>314</v>
      </c>
      <c r="L17" s="25"/>
      <c r="M17" s="172" t="s">
        <v>313</v>
      </c>
      <c r="N17" s="252" t="s">
        <v>404</v>
      </c>
      <c r="O17" s="79" t="e">
        <f t="shared" si="1"/>
        <v>#VALUE!</v>
      </c>
    </row>
    <row r="18" spans="1:19" ht="139.5" customHeight="1" x14ac:dyDescent="0.35">
      <c r="A18" s="23" t="s">
        <v>22</v>
      </c>
      <c r="B18" s="23" t="s">
        <v>61</v>
      </c>
      <c r="C18" s="23"/>
      <c r="D18" s="23" t="s">
        <v>39</v>
      </c>
      <c r="E18" s="30" t="s">
        <v>111</v>
      </c>
      <c r="F18" s="23" t="s">
        <v>10</v>
      </c>
      <c r="G18" s="82">
        <v>2</v>
      </c>
      <c r="H18" s="82">
        <f>+G18+1</f>
        <v>3</v>
      </c>
      <c r="I18" s="83">
        <f t="shared" si="0"/>
        <v>5</v>
      </c>
      <c r="J18" s="40"/>
      <c r="K18" s="157" t="s">
        <v>310</v>
      </c>
      <c r="L18" s="25"/>
      <c r="M18" s="163" t="s">
        <v>349</v>
      </c>
      <c r="N18" s="79">
        <v>135</v>
      </c>
      <c r="O18" s="79">
        <f t="shared" si="1"/>
        <v>675</v>
      </c>
      <c r="P18" s="10"/>
      <c r="Q18" s="10"/>
      <c r="R18" s="10"/>
      <c r="S18" s="10"/>
    </row>
    <row r="19" spans="1:19" ht="87" customHeight="1" x14ac:dyDescent="0.35">
      <c r="A19" s="23" t="s">
        <v>43</v>
      </c>
      <c r="B19" s="23" t="s">
        <v>62</v>
      </c>
      <c r="C19" s="23"/>
      <c r="D19" s="23" t="s">
        <v>39</v>
      </c>
      <c r="E19" s="30" t="s">
        <v>112</v>
      </c>
      <c r="F19" s="23" t="s">
        <v>10</v>
      </c>
      <c r="G19" s="82">
        <v>2</v>
      </c>
      <c r="H19" s="82">
        <f>+G19+1</f>
        <v>3</v>
      </c>
      <c r="I19" s="83">
        <f t="shared" si="0"/>
        <v>5</v>
      </c>
      <c r="J19" s="40"/>
      <c r="K19" s="157" t="s">
        <v>321</v>
      </c>
      <c r="L19" s="25"/>
      <c r="M19" s="163" t="s">
        <v>350</v>
      </c>
      <c r="N19" s="79">
        <v>105</v>
      </c>
      <c r="O19" s="79">
        <v>105</v>
      </c>
      <c r="P19" s="10"/>
      <c r="Q19" s="10"/>
      <c r="R19" s="10"/>
      <c r="S19" s="10"/>
    </row>
    <row r="20" spans="1:19" ht="143.25" customHeight="1" x14ac:dyDescent="0.35">
      <c r="A20" s="23" t="s">
        <v>53</v>
      </c>
      <c r="B20" s="23" t="s">
        <v>63</v>
      </c>
      <c r="C20" s="23"/>
      <c r="D20" s="23" t="s">
        <v>39</v>
      </c>
      <c r="E20" s="30" t="s">
        <v>113</v>
      </c>
      <c r="F20" s="23" t="s">
        <v>10</v>
      </c>
      <c r="G20" s="82">
        <f>1+2</f>
        <v>3</v>
      </c>
      <c r="H20" s="82">
        <f>+G20+2</f>
        <v>5</v>
      </c>
      <c r="I20" s="83">
        <f t="shared" si="0"/>
        <v>8</v>
      </c>
      <c r="J20" s="40"/>
      <c r="K20" s="158">
        <v>41725007</v>
      </c>
      <c r="L20" s="148"/>
      <c r="M20" s="163" t="s">
        <v>351</v>
      </c>
      <c r="N20" s="79">
        <v>70</v>
      </c>
      <c r="O20" s="79">
        <v>70</v>
      </c>
      <c r="P20" s="10"/>
      <c r="Q20" s="10"/>
      <c r="R20" s="10"/>
      <c r="S20" s="10"/>
    </row>
    <row r="21" spans="1:19" ht="139.5" customHeight="1" x14ac:dyDescent="0.35">
      <c r="A21" s="23" t="s">
        <v>54</v>
      </c>
      <c r="B21" s="23" t="s">
        <v>64</v>
      </c>
      <c r="C21" s="23"/>
      <c r="D21" s="23" t="s">
        <v>65</v>
      </c>
      <c r="E21" s="30" t="s">
        <v>114</v>
      </c>
      <c r="F21" s="23" t="s">
        <v>10</v>
      </c>
      <c r="G21" s="82">
        <v>5</v>
      </c>
      <c r="H21" s="82">
        <f>+G21+4</f>
        <v>9</v>
      </c>
      <c r="I21" s="83">
        <f t="shared" si="0"/>
        <v>14</v>
      </c>
      <c r="J21" s="40"/>
      <c r="K21" s="155"/>
      <c r="L21" s="56"/>
      <c r="M21" s="56" t="s">
        <v>399</v>
      </c>
      <c r="N21" s="79">
        <v>55</v>
      </c>
      <c r="O21" s="79">
        <v>55</v>
      </c>
      <c r="P21" s="10"/>
      <c r="Q21" s="1"/>
      <c r="R21" s="10"/>
      <c r="S21" s="10"/>
    </row>
    <row r="22" spans="1:19" ht="153" customHeight="1" x14ac:dyDescent="0.35">
      <c r="A22" s="23" t="s">
        <v>55</v>
      </c>
      <c r="B22" s="23"/>
      <c r="C22" s="23"/>
      <c r="D22" s="23"/>
      <c r="E22" s="30" t="s">
        <v>115</v>
      </c>
      <c r="F22" s="23" t="s">
        <v>10</v>
      </c>
      <c r="G22" s="82">
        <v>3</v>
      </c>
      <c r="H22" s="82">
        <f>+G22+2</f>
        <v>5</v>
      </c>
      <c r="I22" s="83">
        <f t="shared" si="0"/>
        <v>8</v>
      </c>
      <c r="J22" s="40"/>
      <c r="K22" s="158">
        <v>41724007</v>
      </c>
      <c r="L22" s="147"/>
      <c r="M22" s="163" t="s">
        <v>352</v>
      </c>
      <c r="N22" s="79"/>
      <c r="O22" s="79">
        <v>98</v>
      </c>
      <c r="P22" s="10"/>
      <c r="Q22" s="10"/>
      <c r="R22" s="10"/>
      <c r="S22" s="10"/>
    </row>
    <row r="23" spans="1:19" ht="147" customHeight="1" x14ac:dyDescent="0.35">
      <c r="A23" s="23" t="s">
        <v>56</v>
      </c>
      <c r="B23" s="23"/>
      <c r="C23" s="23"/>
      <c r="D23" s="23"/>
      <c r="E23" s="30" t="s">
        <v>15</v>
      </c>
      <c r="F23" s="23" t="s">
        <v>10</v>
      </c>
      <c r="G23" s="82">
        <v>1</v>
      </c>
      <c r="H23" s="82">
        <v>1</v>
      </c>
      <c r="I23" s="83">
        <f t="shared" si="0"/>
        <v>2</v>
      </c>
      <c r="J23" s="40"/>
      <c r="K23" s="155"/>
      <c r="L23" s="25"/>
      <c r="M23" s="26"/>
      <c r="N23" s="79"/>
      <c r="O23" s="79">
        <f t="shared" si="1"/>
        <v>0</v>
      </c>
      <c r="P23" s="10"/>
      <c r="Q23" s="10"/>
      <c r="R23" s="10"/>
      <c r="S23" s="10"/>
    </row>
    <row r="24" spans="1:19" ht="111.75" customHeight="1" x14ac:dyDescent="0.35">
      <c r="A24" s="23" t="s">
        <v>57</v>
      </c>
      <c r="B24" s="23"/>
      <c r="C24" s="23"/>
      <c r="D24" s="23"/>
      <c r="E24" s="30" t="s">
        <v>17</v>
      </c>
      <c r="F24" s="23" t="s">
        <v>10</v>
      </c>
      <c r="G24" s="82">
        <v>0</v>
      </c>
      <c r="H24" s="82">
        <v>2</v>
      </c>
      <c r="I24" s="83">
        <f t="shared" si="0"/>
        <v>2</v>
      </c>
      <c r="J24" s="40"/>
      <c r="K24" s="158">
        <v>73560007</v>
      </c>
      <c r="L24" s="25"/>
      <c r="M24" s="24" t="s">
        <v>320</v>
      </c>
      <c r="N24" s="79"/>
      <c r="O24" s="79">
        <v>705</v>
      </c>
      <c r="P24" s="10"/>
      <c r="Q24" s="10"/>
      <c r="R24" s="10"/>
      <c r="S24" s="10"/>
    </row>
    <row r="25" spans="1:19" ht="128.25" customHeight="1" x14ac:dyDescent="0.35">
      <c r="A25" s="31" t="s">
        <v>58</v>
      </c>
      <c r="B25" s="31" t="s">
        <v>66</v>
      </c>
      <c r="C25" s="217"/>
      <c r="D25" s="31"/>
      <c r="E25" s="32" t="s">
        <v>116</v>
      </c>
      <c r="F25" s="23" t="s">
        <v>10</v>
      </c>
      <c r="G25" s="82">
        <v>0</v>
      </c>
      <c r="H25" s="82">
        <v>0</v>
      </c>
      <c r="I25" s="83">
        <f t="shared" si="0"/>
        <v>0</v>
      </c>
      <c r="J25" s="40"/>
      <c r="K25" s="155"/>
      <c r="L25" s="25"/>
      <c r="M25" s="26"/>
      <c r="N25" s="79"/>
      <c r="O25" s="79">
        <f t="shared" si="1"/>
        <v>0</v>
      </c>
      <c r="P25" s="10"/>
      <c r="Q25" s="10"/>
      <c r="R25" s="10"/>
      <c r="S25" s="10"/>
    </row>
    <row r="26" spans="1:19" ht="105.75" customHeight="1" x14ac:dyDescent="0.35">
      <c r="A26" s="23" t="s">
        <v>44</v>
      </c>
      <c r="B26" s="31" t="s">
        <v>67</v>
      </c>
      <c r="C26" s="217"/>
      <c r="D26" s="29"/>
      <c r="E26" s="32" t="s">
        <v>117</v>
      </c>
      <c r="F26" s="23" t="s">
        <v>10</v>
      </c>
      <c r="G26" s="82">
        <v>2</v>
      </c>
      <c r="H26" s="82">
        <v>3</v>
      </c>
      <c r="I26" s="83">
        <f t="shared" si="0"/>
        <v>5</v>
      </c>
      <c r="J26" s="41" t="s">
        <v>16</v>
      </c>
      <c r="K26" s="156"/>
      <c r="L26" s="28"/>
      <c r="M26" s="26"/>
      <c r="N26" s="79"/>
      <c r="O26" s="79">
        <f t="shared" si="1"/>
        <v>0</v>
      </c>
      <c r="P26" s="10"/>
      <c r="Q26" s="10"/>
      <c r="R26" s="10"/>
      <c r="S26" s="10"/>
    </row>
    <row r="27" spans="1:19" ht="90" customHeight="1" x14ac:dyDescent="0.35">
      <c r="A27" s="23" t="s">
        <v>59</v>
      </c>
      <c r="B27" s="23"/>
      <c r="C27" s="23"/>
      <c r="D27" s="23"/>
      <c r="E27" s="35" t="s">
        <v>118</v>
      </c>
      <c r="F27" s="23" t="s">
        <v>10</v>
      </c>
      <c r="G27" s="82">
        <v>0</v>
      </c>
      <c r="H27" s="82">
        <v>1</v>
      </c>
      <c r="I27" s="83">
        <f t="shared" si="0"/>
        <v>1</v>
      </c>
      <c r="J27" s="41" t="s">
        <v>20</v>
      </c>
      <c r="K27" s="156"/>
      <c r="L27" s="28"/>
      <c r="M27" s="26"/>
      <c r="N27" s="79"/>
      <c r="O27" s="79">
        <f t="shared" si="1"/>
        <v>0</v>
      </c>
      <c r="P27" s="10"/>
      <c r="Q27" s="10"/>
      <c r="R27" s="10"/>
      <c r="S27" s="10"/>
    </row>
    <row r="28" spans="1:19" ht="90" customHeight="1" x14ac:dyDescent="0.35">
      <c r="A28" s="23" t="s">
        <v>60</v>
      </c>
      <c r="B28" s="23"/>
      <c r="C28" s="23"/>
      <c r="D28" s="23"/>
      <c r="E28" s="35" t="s">
        <v>119</v>
      </c>
      <c r="F28" s="23" t="s">
        <v>10</v>
      </c>
      <c r="G28" s="82">
        <v>2</v>
      </c>
      <c r="H28" s="82">
        <v>2</v>
      </c>
      <c r="I28" s="83">
        <f>SUM(G28:H28)</f>
        <v>4</v>
      </c>
      <c r="J28" s="41" t="s">
        <v>20</v>
      </c>
      <c r="K28" s="156"/>
      <c r="L28" s="28"/>
      <c r="M28" s="26"/>
      <c r="N28" s="79"/>
      <c r="O28" s="79">
        <f t="shared" si="1"/>
        <v>0</v>
      </c>
      <c r="P28" s="10"/>
      <c r="Q28" s="10"/>
      <c r="R28" s="10"/>
      <c r="S28" s="10"/>
    </row>
    <row r="29" spans="1:19" ht="26.25" customHeight="1" x14ac:dyDescent="0.35">
      <c r="A29" s="212" t="s">
        <v>221</v>
      </c>
      <c r="B29" s="213"/>
      <c r="C29" s="213"/>
      <c r="D29" s="213"/>
      <c r="E29" s="213"/>
      <c r="F29" s="213"/>
      <c r="G29" s="213"/>
      <c r="H29" s="213"/>
      <c r="I29" s="213"/>
      <c r="J29" s="213"/>
      <c r="K29" s="110"/>
      <c r="L29" s="84"/>
      <c r="M29" s="84"/>
      <c r="N29" s="84">
        <f>SUM(N6:N28)</f>
        <v>5600</v>
      </c>
      <c r="O29" s="84" t="e">
        <f>SUM(O6:O28)</f>
        <v>#VALUE!</v>
      </c>
    </row>
    <row r="30" spans="1:19" s="12" customFormat="1" ht="13.15" customHeight="1" x14ac:dyDescent="0.35">
      <c r="E30" s="13"/>
      <c r="G30" s="17"/>
      <c r="H30" s="18"/>
      <c r="I30" s="18"/>
      <c r="J30" s="18"/>
      <c r="K30" s="18"/>
      <c r="L30" s="18"/>
      <c r="N30" s="10"/>
      <c r="O30" s="14"/>
    </row>
    <row r="31" spans="1:19" ht="13.15" customHeight="1" x14ac:dyDescent="0.35">
      <c r="G31" s="19"/>
      <c r="H31" s="17"/>
      <c r="I31" s="17"/>
      <c r="J31" s="17"/>
      <c r="K31" s="17"/>
      <c r="L31" s="17"/>
    </row>
    <row r="32" spans="1:19" ht="13.15" customHeight="1" x14ac:dyDescent="0.35">
      <c r="G32" s="19"/>
      <c r="H32" s="17"/>
      <c r="I32" s="17"/>
      <c r="J32" s="17"/>
      <c r="K32" s="17"/>
      <c r="L32" s="17"/>
    </row>
    <row r="33" spans="1:15" ht="13.15" customHeight="1" x14ac:dyDescent="0.35">
      <c r="G33" s="19"/>
      <c r="H33" s="17"/>
      <c r="I33" s="17"/>
      <c r="J33" s="17"/>
      <c r="K33" s="17"/>
      <c r="L33" s="17"/>
    </row>
    <row r="34" spans="1:15" ht="13.15" customHeight="1" x14ac:dyDescent="0.35">
      <c r="G34" s="19"/>
      <c r="H34" s="17"/>
      <c r="I34" s="17"/>
      <c r="J34" s="17"/>
      <c r="K34" s="17"/>
      <c r="L34" s="17"/>
    </row>
    <row r="35" spans="1:15" ht="13.15" customHeight="1" x14ac:dyDescent="0.35">
      <c r="G35" s="19"/>
      <c r="H35" s="17"/>
      <c r="I35" s="17"/>
      <c r="J35" s="17"/>
      <c r="K35" s="17"/>
      <c r="L35" s="17"/>
    </row>
    <row r="36" spans="1:15" ht="13.15" customHeight="1" x14ac:dyDescent="0.35">
      <c r="G36" s="19"/>
      <c r="H36" s="17"/>
      <c r="I36" s="17"/>
      <c r="J36" s="17"/>
      <c r="K36" s="17"/>
      <c r="L36" s="17"/>
    </row>
    <row r="37" spans="1:15" ht="13.15" customHeight="1" x14ac:dyDescent="0.35">
      <c r="A37" s="8"/>
      <c r="B37" s="8"/>
      <c r="C37" s="8"/>
      <c r="D37" s="8"/>
      <c r="E37" s="15"/>
      <c r="F37" s="8"/>
      <c r="G37" s="19"/>
      <c r="H37" s="17"/>
      <c r="I37" s="17"/>
      <c r="J37" s="17"/>
      <c r="K37" s="17"/>
      <c r="L37" s="17"/>
      <c r="N37" s="8"/>
      <c r="O37" s="8"/>
    </row>
    <row r="38" spans="1:15" ht="13.15" customHeight="1" x14ac:dyDescent="0.35">
      <c r="A38" s="8"/>
      <c r="B38" s="8"/>
      <c r="C38" s="8"/>
      <c r="D38" s="8"/>
      <c r="E38" s="15"/>
      <c r="F38" s="8"/>
      <c r="G38" s="19"/>
      <c r="H38" s="17"/>
      <c r="I38" s="17"/>
      <c r="J38" s="17"/>
      <c r="K38" s="17"/>
      <c r="L38" s="17"/>
      <c r="N38" s="8"/>
      <c r="O38" s="8"/>
    </row>
    <row r="39" spans="1:15" ht="13.15" customHeight="1" x14ac:dyDescent="0.35">
      <c r="A39" s="8"/>
      <c r="B39" s="8"/>
      <c r="C39" s="8"/>
      <c r="D39" s="8"/>
      <c r="E39" s="15"/>
      <c r="F39" s="8"/>
      <c r="G39" s="19"/>
      <c r="H39" s="17"/>
      <c r="I39" s="17"/>
      <c r="J39" s="17"/>
      <c r="K39" s="17"/>
      <c r="L39" s="17"/>
      <c r="N39" s="8"/>
      <c r="O39" s="8"/>
    </row>
    <row r="40" spans="1:15" ht="13.15" customHeight="1" x14ac:dyDescent="0.35">
      <c r="A40" s="8"/>
      <c r="B40" s="8"/>
      <c r="C40" s="8"/>
      <c r="D40" s="8"/>
      <c r="E40" s="15"/>
      <c r="F40" s="8"/>
      <c r="G40" s="19"/>
      <c r="H40" s="17"/>
      <c r="I40" s="17"/>
      <c r="J40" s="17"/>
      <c r="K40" s="17"/>
      <c r="L40" s="17"/>
      <c r="N40" s="8"/>
      <c r="O40" s="8"/>
    </row>
    <row r="41" spans="1:15" ht="13.15" customHeight="1" x14ac:dyDescent="0.35">
      <c r="A41" s="8"/>
      <c r="B41" s="8"/>
      <c r="C41" s="8"/>
      <c r="D41" s="8"/>
      <c r="E41" s="15"/>
      <c r="F41" s="8"/>
      <c r="G41" s="19"/>
      <c r="H41" s="17"/>
      <c r="I41" s="17"/>
      <c r="J41" s="17"/>
      <c r="K41" s="17"/>
      <c r="L41" s="17"/>
      <c r="N41" s="8"/>
      <c r="O41" s="8"/>
    </row>
    <row r="42" spans="1:15" ht="13.15" customHeight="1" x14ac:dyDescent="0.35">
      <c r="A42" s="8"/>
      <c r="B42" s="8"/>
      <c r="C42" s="8"/>
      <c r="D42" s="8"/>
      <c r="E42" s="15"/>
      <c r="F42" s="8"/>
      <c r="G42" s="19"/>
      <c r="H42" s="17"/>
      <c r="I42" s="17"/>
      <c r="J42" s="17"/>
      <c r="K42" s="17"/>
      <c r="L42" s="17"/>
      <c r="N42" s="8"/>
      <c r="O42" s="8"/>
    </row>
    <row r="43" spans="1:15" ht="13.15" customHeight="1" x14ac:dyDescent="0.35">
      <c r="A43" s="8"/>
      <c r="B43" s="8"/>
      <c r="C43" s="8"/>
      <c r="D43" s="8"/>
      <c r="E43" s="15"/>
      <c r="F43" s="8"/>
      <c r="G43" s="19"/>
      <c r="H43" s="17"/>
      <c r="I43" s="17"/>
      <c r="J43" s="17"/>
      <c r="K43" s="17"/>
      <c r="L43" s="17"/>
      <c r="N43" s="8"/>
      <c r="O43" s="8"/>
    </row>
    <row r="44" spans="1:15" ht="13.15" customHeight="1" x14ac:dyDescent="0.35">
      <c r="A44" s="8"/>
      <c r="B44" s="8"/>
      <c r="C44" s="8"/>
      <c r="D44" s="8"/>
      <c r="E44" s="15"/>
      <c r="F44" s="8"/>
      <c r="G44" s="19"/>
      <c r="H44" s="17"/>
      <c r="I44" s="17"/>
      <c r="J44" s="17"/>
      <c r="K44" s="17"/>
      <c r="L44" s="17"/>
      <c r="N44" s="8"/>
      <c r="O44" s="8"/>
    </row>
    <row r="45" spans="1:15" ht="13.15" customHeight="1" x14ac:dyDescent="0.35">
      <c r="A45" s="8"/>
      <c r="B45" s="8"/>
      <c r="C45" s="8"/>
      <c r="D45" s="8"/>
      <c r="E45" s="15"/>
      <c r="F45" s="8"/>
      <c r="G45" s="19"/>
      <c r="H45" s="17"/>
      <c r="I45" s="17"/>
      <c r="J45" s="17"/>
      <c r="K45" s="17"/>
      <c r="L45" s="17"/>
      <c r="N45" s="8"/>
      <c r="O45" s="8"/>
    </row>
    <row r="46" spans="1:15" ht="13.15" customHeight="1" x14ac:dyDescent="0.35">
      <c r="A46" s="8"/>
      <c r="B46" s="8"/>
      <c r="C46" s="8"/>
      <c r="D46" s="8"/>
      <c r="E46" s="15"/>
      <c r="F46" s="8"/>
      <c r="G46" s="19"/>
      <c r="H46" s="17"/>
      <c r="I46" s="17"/>
      <c r="J46" s="17"/>
      <c r="K46" s="17"/>
      <c r="L46" s="17"/>
      <c r="N46" s="8"/>
      <c r="O46" s="8"/>
    </row>
    <row r="47" spans="1:15" ht="13.15" customHeight="1" x14ac:dyDescent="0.35">
      <c r="A47" s="8"/>
      <c r="B47" s="8"/>
      <c r="C47" s="8"/>
      <c r="D47" s="8"/>
      <c r="E47" s="15"/>
      <c r="F47" s="8"/>
      <c r="G47" s="19"/>
      <c r="H47" s="17"/>
      <c r="I47" s="17"/>
      <c r="J47" s="17"/>
      <c r="K47" s="17"/>
      <c r="L47" s="17"/>
      <c r="N47" s="8"/>
      <c r="O47" s="8"/>
    </row>
    <row r="48" spans="1:15" ht="13.15" customHeight="1" x14ac:dyDescent="0.35">
      <c r="A48" s="8"/>
      <c r="B48" s="8"/>
      <c r="C48" s="8"/>
      <c r="D48" s="8"/>
      <c r="E48" s="15"/>
      <c r="F48" s="8"/>
      <c r="G48" s="19"/>
      <c r="H48" s="17"/>
      <c r="I48" s="17"/>
      <c r="J48" s="17"/>
      <c r="K48" s="17"/>
      <c r="L48" s="17"/>
      <c r="N48" s="8"/>
      <c r="O48" s="8"/>
    </row>
    <row r="49" spans="1:15" ht="13.15" customHeight="1" x14ac:dyDescent="0.35">
      <c r="A49" s="8"/>
      <c r="B49" s="8"/>
      <c r="C49" s="8"/>
      <c r="D49" s="8"/>
      <c r="E49" s="15"/>
      <c r="F49" s="8"/>
      <c r="G49" s="19"/>
      <c r="H49" s="17"/>
      <c r="I49" s="17"/>
      <c r="J49" s="17"/>
      <c r="K49" s="17"/>
      <c r="L49" s="17"/>
      <c r="N49" s="8"/>
      <c r="O49" s="8"/>
    </row>
    <row r="50" spans="1:15" ht="13.15" customHeight="1" x14ac:dyDescent="0.35">
      <c r="A50" s="8"/>
      <c r="B50" s="8"/>
      <c r="C50" s="8"/>
      <c r="D50" s="8"/>
      <c r="E50" s="15"/>
      <c r="F50" s="8"/>
      <c r="G50" s="19"/>
      <c r="H50" s="17"/>
      <c r="I50" s="17"/>
      <c r="J50" s="17"/>
      <c r="K50" s="17"/>
      <c r="L50" s="17"/>
      <c r="N50" s="8"/>
      <c r="O50" s="8"/>
    </row>
    <row r="51" spans="1:15" ht="13.15" customHeight="1" x14ac:dyDescent="0.35">
      <c r="A51" s="8"/>
      <c r="B51" s="8"/>
      <c r="C51" s="8"/>
      <c r="D51" s="8"/>
      <c r="E51" s="15"/>
      <c r="F51" s="8"/>
      <c r="G51" s="19"/>
      <c r="H51" s="17"/>
      <c r="I51" s="17"/>
      <c r="J51" s="17"/>
      <c r="K51" s="17"/>
      <c r="L51" s="17"/>
      <c r="N51" s="8"/>
      <c r="O51" s="8"/>
    </row>
    <row r="52" spans="1:15" ht="13.15" customHeight="1" x14ac:dyDescent="0.35">
      <c r="A52" s="8"/>
      <c r="B52" s="8"/>
      <c r="C52" s="8"/>
      <c r="D52" s="8"/>
      <c r="E52" s="15"/>
      <c r="F52" s="8"/>
      <c r="G52" s="19"/>
      <c r="H52" s="17"/>
      <c r="I52" s="17"/>
      <c r="J52" s="17"/>
      <c r="K52" s="17"/>
      <c r="L52" s="17"/>
      <c r="N52" s="8"/>
      <c r="O52" s="8"/>
    </row>
    <row r="53" spans="1:15" ht="13.15" customHeight="1" x14ac:dyDescent="0.35">
      <c r="A53" s="8"/>
      <c r="B53" s="8"/>
      <c r="C53" s="8"/>
      <c r="D53" s="8"/>
      <c r="E53" s="15"/>
      <c r="F53" s="8"/>
      <c r="G53" s="19"/>
      <c r="H53" s="17"/>
      <c r="I53" s="17"/>
      <c r="J53" s="17"/>
      <c r="K53" s="17"/>
      <c r="L53" s="17"/>
      <c r="N53" s="8"/>
      <c r="O53" s="8"/>
    </row>
    <row r="54" spans="1:15" ht="13.15" customHeight="1" x14ac:dyDescent="0.35">
      <c r="A54" s="8"/>
      <c r="B54" s="8"/>
      <c r="C54" s="8"/>
      <c r="D54" s="8"/>
      <c r="E54" s="15"/>
      <c r="F54" s="8"/>
      <c r="G54" s="19"/>
      <c r="H54" s="17"/>
      <c r="I54" s="17"/>
      <c r="J54" s="17"/>
      <c r="K54" s="17"/>
      <c r="L54" s="17"/>
      <c r="N54" s="8"/>
      <c r="O54" s="8"/>
    </row>
    <row r="55" spans="1:15" ht="13.15" customHeight="1" x14ac:dyDescent="0.35">
      <c r="A55" s="8"/>
      <c r="B55" s="8"/>
      <c r="C55" s="8"/>
      <c r="D55" s="8"/>
      <c r="E55" s="15"/>
      <c r="F55" s="8"/>
      <c r="G55" s="19"/>
      <c r="H55" s="17"/>
      <c r="I55" s="17"/>
      <c r="J55" s="17"/>
      <c r="K55" s="17"/>
      <c r="L55" s="17"/>
      <c r="N55" s="8"/>
      <c r="O55" s="8"/>
    </row>
    <row r="56" spans="1:15" ht="13.15" customHeight="1" x14ac:dyDescent="0.35">
      <c r="A56" s="8"/>
      <c r="B56" s="8"/>
      <c r="C56" s="8"/>
      <c r="D56" s="8"/>
      <c r="E56" s="15"/>
      <c r="F56" s="8"/>
      <c r="G56" s="19"/>
      <c r="H56" s="17"/>
      <c r="I56" s="17"/>
      <c r="J56" s="17"/>
      <c r="K56" s="17"/>
      <c r="L56" s="17"/>
      <c r="N56" s="8"/>
      <c r="O56" s="8"/>
    </row>
    <row r="57" spans="1:15" ht="13.15" customHeight="1" x14ac:dyDescent="0.35">
      <c r="A57" s="8"/>
      <c r="B57" s="8"/>
      <c r="C57" s="8"/>
      <c r="D57" s="8"/>
      <c r="E57" s="15"/>
      <c r="F57" s="8"/>
      <c r="G57" s="19"/>
      <c r="H57" s="17"/>
      <c r="I57" s="17"/>
      <c r="J57" s="17"/>
      <c r="K57" s="17"/>
      <c r="L57" s="17"/>
      <c r="N57" s="8"/>
      <c r="O57" s="8"/>
    </row>
    <row r="58" spans="1:15" ht="13.15" customHeight="1" x14ac:dyDescent="0.35">
      <c r="A58" s="8"/>
      <c r="B58" s="8"/>
      <c r="C58" s="8"/>
      <c r="D58" s="8"/>
      <c r="E58" s="15"/>
      <c r="F58" s="8"/>
      <c r="G58" s="19"/>
      <c r="H58" s="17"/>
      <c r="I58" s="17"/>
      <c r="J58" s="17"/>
      <c r="K58" s="17"/>
      <c r="L58" s="17"/>
      <c r="N58" s="8"/>
      <c r="O58" s="8"/>
    </row>
    <row r="59" spans="1:15" ht="13.15" customHeight="1" x14ac:dyDescent="0.35">
      <c r="A59" s="8"/>
      <c r="B59" s="8"/>
      <c r="C59" s="8"/>
      <c r="D59" s="8"/>
      <c r="E59" s="15"/>
      <c r="F59" s="8"/>
      <c r="G59" s="19"/>
      <c r="H59" s="17"/>
      <c r="I59" s="17"/>
      <c r="J59" s="17"/>
      <c r="K59" s="17"/>
      <c r="L59" s="17"/>
      <c r="N59" s="8"/>
      <c r="O59" s="8"/>
    </row>
    <row r="60" spans="1:15" ht="13.15" customHeight="1" x14ac:dyDescent="0.35">
      <c r="A60" s="8"/>
      <c r="B60" s="8"/>
      <c r="C60" s="8"/>
      <c r="D60" s="8"/>
      <c r="E60" s="15"/>
      <c r="F60" s="8"/>
      <c r="G60" s="19"/>
      <c r="H60" s="17"/>
      <c r="I60" s="17"/>
      <c r="J60" s="17"/>
      <c r="K60" s="17"/>
      <c r="L60" s="17"/>
      <c r="N60" s="8"/>
      <c r="O60" s="8"/>
    </row>
    <row r="61" spans="1:15" ht="13.15" customHeight="1" x14ac:dyDescent="0.35">
      <c r="A61" s="8"/>
      <c r="B61" s="8"/>
      <c r="C61" s="8"/>
      <c r="D61" s="8"/>
      <c r="E61" s="15"/>
      <c r="F61" s="8"/>
      <c r="G61" s="19"/>
      <c r="H61" s="17"/>
      <c r="I61" s="17"/>
      <c r="J61" s="17"/>
      <c r="K61" s="17"/>
      <c r="L61" s="17"/>
      <c r="N61" s="8"/>
      <c r="O61" s="8"/>
    </row>
    <row r="62" spans="1:15" ht="13.15" customHeight="1" x14ac:dyDescent="0.35">
      <c r="A62" s="8"/>
      <c r="B62" s="8"/>
      <c r="C62" s="8"/>
      <c r="D62" s="8"/>
      <c r="E62" s="15"/>
      <c r="F62" s="8"/>
      <c r="G62" s="19"/>
      <c r="H62" s="17"/>
      <c r="I62" s="17"/>
      <c r="J62" s="17"/>
      <c r="K62" s="17"/>
      <c r="L62" s="17"/>
      <c r="N62" s="8"/>
      <c r="O62" s="8"/>
    </row>
    <row r="63" spans="1:15" ht="13.15" customHeight="1" x14ac:dyDescent="0.35">
      <c r="A63" s="8"/>
      <c r="B63" s="8"/>
      <c r="C63" s="8"/>
      <c r="D63" s="8"/>
      <c r="E63" s="15"/>
      <c r="F63" s="8"/>
      <c r="H63" s="17"/>
      <c r="I63" s="17"/>
      <c r="J63" s="17"/>
      <c r="K63" s="17"/>
      <c r="L63" s="17"/>
      <c r="N63" s="8"/>
      <c r="O63" s="8"/>
    </row>
    <row r="64" spans="1:15" ht="13.15" customHeight="1" x14ac:dyDescent="0.35">
      <c r="A64" s="8"/>
      <c r="B64" s="8"/>
      <c r="C64" s="8"/>
      <c r="D64" s="8"/>
      <c r="E64" s="15"/>
      <c r="F64" s="8"/>
      <c r="H64" s="17"/>
      <c r="I64" s="17"/>
      <c r="J64" s="17"/>
      <c r="K64" s="17"/>
      <c r="L64" s="17"/>
      <c r="N64" s="8"/>
      <c r="O64" s="8"/>
    </row>
    <row r="65" spans="1:15" ht="13.15" customHeight="1" x14ac:dyDescent="0.35">
      <c r="A65" s="8"/>
      <c r="B65" s="8"/>
      <c r="C65" s="8"/>
      <c r="D65" s="8"/>
      <c r="E65" s="15"/>
      <c r="F65" s="8"/>
      <c r="H65" s="17"/>
      <c r="I65" s="17"/>
      <c r="J65" s="17"/>
      <c r="K65" s="17"/>
      <c r="L65" s="17"/>
      <c r="N65" s="8"/>
      <c r="O65" s="8"/>
    </row>
    <row r="66" spans="1:15" ht="13.15" customHeight="1" x14ac:dyDescent="0.35">
      <c r="A66" s="8"/>
      <c r="B66" s="8"/>
      <c r="C66" s="8"/>
      <c r="D66" s="8"/>
      <c r="E66" s="15"/>
      <c r="F66" s="8"/>
      <c r="H66" s="17"/>
      <c r="I66" s="17"/>
      <c r="J66" s="17"/>
      <c r="K66" s="17"/>
      <c r="L66" s="17"/>
      <c r="N66" s="8"/>
      <c r="O66" s="8"/>
    </row>
    <row r="67" spans="1:15" ht="13.15" customHeight="1" x14ac:dyDescent="0.35">
      <c r="A67" s="8"/>
      <c r="B67" s="8"/>
      <c r="C67" s="8"/>
      <c r="D67" s="8"/>
      <c r="E67" s="15"/>
      <c r="F67" s="8"/>
      <c r="H67" s="17"/>
      <c r="I67" s="17"/>
      <c r="J67" s="17"/>
      <c r="K67" s="17"/>
      <c r="L67" s="17"/>
      <c r="N67" s="8"/>
      <c r="O67" s="8"/>
    </row>
    <row r="68" spans="1:15" ht="13.15" customHeight="1" x14ac:dyDescent="0.35">
      <c r="A68" s="8"/>
      <c r="B68" s="8"/>
      <c r="C68" s="8"/>
      <c r="D68" s="8"/>
      <c r="E68" s="15"/>
      <c r="F68" s="8"/>
      <c r="H68" s="17"/>
      <c r="I68" s="17"/>
      <c r="J68" s="17"/>
      <c r="K68" s="17"/>
      <c r="L68" s="17"/>
      <c r="N68" s="8"/>
      <c r="O68" s="8"/>
    </row>
    <row r="69" spans="1:15" ht="13.15" customHeight="1" x14ac:dyDescent="0.35">
      <c r="A69" s="8"/>
      <c r="B69" s="8"/>
      <c r="C69" s="8"/>
      <c r="D69" s="8"/>
      <c r="E69" s="15"/>
      <c r="F69" s="8"/>
      <c r="H69" s="17"/>
      <c r="I69" s="17"/>
      <c r="J69" s="17"/>
      <c r="K69" s="17"/>
      <c r="L69" s="17"/>
      <c r="N69" s="8"/>
      <c r="O69" s="8"/>
    </row>
    <row r="70" spans="1:15" ht="13.15" customHeight="1" x14ac:dyDescent="0.35">
      <c r="A70" s="8"/>
      <c r="B70" s="8"/>
      <c r="C70" s="8"/>
      <c r="D70" s="8"/>
      <c r="E70" s="15"/>
      <c r="F70" s="8"/>
      <c r="H70" s="17"/>
      <c r="I70" s="17"/>
      <c r="J70" s="17"/>
      <c r="K70" s="17"/>
      <c r="L70" s="17"/>
      <c r="N70" s="8"/>
      <c r="O70" s="8"/>
    </row>
    <row r="71" spans="1:15" ht="13.15" customHeight="1" x14ac:dyDescent="0.35">
      <c r="A71" s="8"/>
      <c r="B71" s="8"/>
      <c r="C71" s="8"/>
      <c r="D71" s="8"/>
      <c r="E71" s="15"/>
      <c r="F71" s="8"/>
      <c r="H71" s="17"/>
      <c r="I71" s="17"/>
      <c r="J71" s="17"/>
      <c r="K71" s="17"/>
      <c r="L71" s="17"/>
      <c r="N71" s="8"/>
      <c r="O71" s="8"/>
    </row>
    <row r="72" spans="1:15" ht="13.15" customHeight="1" x14ac:dyDescent="0.35">
      <c r="A72" s="8"/>
      <c r="B72" s="8"/>
      <c r="C72" s="8"/>
      <c r="D72" s="8"/>
      <c r="E72" s="15"/>
      <c r="F72" s="8"/>
      <c r="H72" s="17"/>
      <c r="I72" s="17"/>
      <c r="J72" s="17"/>
      <c r="K72" s="17"/>
      <c r="L72" s="17"/>
      <c r="N72" s="8"/>
      <c r="O72" s="8"/>
    </row>
    <row r="73" spans="1:15" ht="13.15" customHeight="1" x14ac:dyDescent="0.35">
      <c r="A73" s="8"/>
      <c r="B73" s="8"/>
      <c r="C73" s="8"/>
      <c r="D73" s="8"/>
      <c r="E73" s="15"/>
      <c r="F73" s="8"/>
      <c r="H73" s="17"/>
      <c r="I73" s="17"/>
      <c r="J73" s="17"/>
      <c r="K73" s="17"/>
      <c r="L73" s="17"/>
      <c r="N73" s="8"/>
      <c r="O73" s="8"/>
    </row>
    <row r="74" spans="1:15" ht="13.15" customHeight="1" x14ac:dyDescent="0.35">
      <c r="A74" s="8"/>
      <c r="B74" s="8"/>
      <c r="C74" s="8"/>
      <c r="D74" s="8"/>
      <c r="E74" s="15"/>
      <c r="F74" s="8"/>
      <c r="H74" s="17"/>
      <c r="I74" s="17"/>
      <c r="J74" s="17"/>
      <c r="K74" s="17"/>
      <c r="L74" s="17"/>
      <c r="N74" s="8"/>
      <c r="O74" s="8"/>
    </row>
    <row r="75" spans="1:15" ht="13.15" customHeight="1" x14ac:dyDescent="0.35">
      <c r="A75" s="8"/>
      <c r="B75" s="8"/>
      <c r="C75" s="8"/>
      <c r="D75" s="8"/>
      <c r="E75" s="15"/>
      <c r="F75" s="8"/>
      <c r="H75" s="17"/>
      <c r="I75" s="17"/>
      <c r="J75" s="17"/>
      <c r="K75" s="17"/>
      <c r="L75" s="17"/>
      <c r="N75" s="8"/>
      <c r="O75" s="8"/>
    </row>
    <row r="76" spans="1:15" ht="13.15" customHeight="1" x14ac:dyDescent="0.35">
      <c r="A76" s="8"/>
      <c r="B76" s="8"/>
      <c r="C76" s="8"/>
      <c r="D76" s="8"/>
      <c r="E76" s="15"/>
      <c r="F76" s="8"/>
      <c r="H76" s="17"/>
      <c r="I76" s="17"/>
      <c r="J76" s="17"/>
      <c r="K76" s="17"/>
      <c r="L76" s="17"/>
      <c r="N76" s="8"/>
      <c r="O76" s="8"/>
    </row>
    <row r="77" spans="1:15" ht="13.15" customHeight="1" x14ac:dyDescent="0.35">
      <c r="A77" s="8"/>
      <c r="B77" s="8"/>
      <c r="C77" s="8"/>
      <c r="D77" s="8"/>
      <c r="E77" s="15"/>
      <c r="F77" s="8"/>
      <c r="H77" s="17"/>
      <c r="I77" s="17"/>
      <c r="J77" s="17"/>
      <c r="K77" s="17"/>
      <c r="L77" s="17"/>
      <c r="N77" s="8"/>
      <c r="O77" s="8"/>
    </row>
    <row r="78" spans="1:15" ht="13.15" customHeight="1" x14ac:dyDescent="0.35">
      <c r="A78" s="8"/>
      <c r="B78" s="8"/>
      <c r="C78" s="8"/>
      <c r="D78" s="8"/>
      <c r="E78" s="15"/>
      <c r="F78" s="8"/>
      <c r="H78" s="17"/>
      <c r="I78" s="17"/>
      <c r="J78" s="17"/>
      <c r="K78" s="17"/>
      <c r="L78" s="17"/>
      <c r="N78" s="8"/>
      <c r="O78" s="8"/>
    </row>
    <row r="79" spans="1:15" ht="13.15" customHeight="1" x14ac:dyDescent="0.35">
      <c r="A79" s="8"/>
      <c r="B79" s="8"/>
      <c r="C79" s="8"/>
      <c r="D79" s="8"/>
      <c r="E79" s="15"/>
      <c r="F79" s="8"/>
      <c r="H79" s="17"/>
      <c r="I79" s="17"/>
      <c r="J79" s="17"/>
      <c r="K79" s="17"/>
      <c r="L79" s="17"/>
      <c r="N79" s="8"/>
      <c r="O79" s="8"/>
    </row>
    <row r="80" spans="1:15" ht="13.15" customHeight="1" x14ac:dyDescent="0.35">
      <c r="A80" s="8"/>
      <c r="B80" s="8"/>
      <c r="C80" s="8"/>
      <c r="D80" s="8"/>
      <c r="E80" s="15"/>
      <c r="F80" s="8"/>
      <c r="H80" s="17"/>
      <c r="I80" s="17"/>
      <c r="J80" s="17"/>
      <c r="K80" s="17"/>
      <c r="L80" s="17"/>
      <c r="N80" s="8"/>
      <c r="O80" s="8"/>
    </row>
    <row r="81" spans="1:15" ht="13.15" customHeight="1" x14ac:dyDescent="0.35">
      <c r="A81" s="8"/>
      <c r="B81" s="8"/>
      <c r="C81" s="8"/>
      <c r="D81" s="8"/>
      <c r="E81" s="15"/>
      <c r="F81" s="8"/>
      <c r="H81" s="17"/>
      <c r="I81" s="17"/>
      <c r="J81" s="17"/>
      <c r="K81" s="17"/>
      <c r="L81" s="17"/>
      <c r="N81" s="8"/>
      <c r="O81" s="8"/>
    </row>
    <row r="82" spans="1:15" ht="13.15" customHeight="1" x14ac:dyDescent="0.35">
      <c r="A82" s="8"/>
      <c r="B82" s="8"/>
      <c r="C82" s="8"/>
      <c r="D82" s="8"/>
      <c r="E82" s="15"/>
      <c r="F82" s="8"/>
      <c r="H82" s="17"/>
      <c r="I82" s="17"/>
      <c r="J82" s="17"/>
      <c r="K82" s="17"/>
      <c r="L82" s="17"/>
      <c r="N82" s="8"/>
      <c r="O82" s="8"/>
    </row>
    <row r="83" spans="1:15" ht="13.15" customHeight="1" x14ac:dyDescent="0.35">
      <c r="A83" s="8"/>
      <c r="B83" s="8"/>
      <c r="C83" s="8"/>
      <c r="D83" s="8"/>
      <c r="E83" s="15"/>
      <c r="F83" s="8"/>
      <c r="H83" s="17"/>
      <c r="I83" s="17"/>
      <c r="J83" s="17"/>
      <c r="K83" s="17"/>
      <c r="L83" s="17"/>
      <c r="N83" s="8"/>
      <c r="O83" s="8"/>
    </row>
    <row r="84" spans="1:15" ht="13.15" customHeight="1" x14ac:dyDescent="0.35">
      <c r="A84" s="8"/>
      <c r="B84" s="8"/>
      <c r="C84" s="8"/>
      <c r="D84" s="8"/>
      <c r="E84" s="15"/>
      <c r="F84" s="8"/>
      <c r="H84" s="17"/>
      <c r="I84" s="17"/>
      <c r="J84" s="17"/>
      <c r="K84" s="17"/>
      <c r="L84" s="17"/>
      <c r="N84" s="8"/>
      <c r="O84" s="8"/>
    </row>
    <row r="85" spans="1:15" ht="13.15" customHeight="1" x14ac:dyDescent="0.35">
      <c r="A85" s="8"/>
      <c r="B85" s="8"/>
      <c r="C85" s="8"/>
      <c r="D85" s="8"/>
      <c r="E85" s="15"/>
      <c r="F85" s="8"/>
      <c r="H85" s="17"/>
      <c r="I85" s="17"/>
      <c r="J85" s="17"/>
      <c r="K85" s="17"/>
      <c r="L85" s="17"/>
      <c r="N85" s="8"/>
      <c r="O85" s="8"/>
    </row>
    <row r="86" spans="1:15" ht="13.15" customHeight="1" x14ac:dyDescent="0.35">
      <c r="A86" s="8"/>
      <c r="B86" s="8"/>
      <c r="C86" s="8"/>
      <c r="D86" s="8"/>
      <c r="E86" s="15"/>
      <c r="F86" s="8"/>
      <c r="H86" s="17"/>
      <c r="I86" s="17"/>
      <c r="J86" s="17"/>
      <c r="K86" s="17"/>
      <c r="L86" s="17"/>
      <c r="N86" s="8"/>
      <c r="O86" s="8"/>
    </row>
    <row r="87" spans="1:15" ht="13.15" customHeight="1" x14ac:dyDescent="0.35">
      <c r="A87" s="8"/>
      <c r="B87" s="8"/>
      <c r="C87" s="8"/>
      <c r="D87" s="8"/>
      <c r="E87" s="15"/>
      <c r="F87" s="8"/>
      <c r="H87" s="17"/>
      <c r="I87" s="17"/>
      <c r="J87" s="17"/>
      <c r="K87" s="17"/>
      <c r="L87" s="17"/>
      <c r="N87" s="8"/>
      <c r="O87" s="8"/>
    </row>
    <row r="88" spans="1:15" ht="13.15" customHeight="1" x14ac:dyDescent="0.35">
      <c r="A88" s="8"/>
      <c r="B88" s="8"/>
      <c r="C88" s="8"/>
      <c r="D88" s="8"/>
      <c r="E88" s="15"/>
      <c r="F88" s="8"/>
      <c r="H88" s="17"/>
      <c r="I88" s="17"/>
      <c r="J88" s="17"/>
      <c r="K88" s="17"/>
      <c r="L88" s="17"/>
      <c r="N88" s="8"/>
      <c r="O88" s="8"/>
    </row>
    <row r="89" spans="1:15" ht="13.15" customHeight="1" x14ac:dyDescent="0.35">
      <c r="A89" s="8"/>
      <c r="B89" s="8"/>
      <c r="C89" s="8"/>
      <c r="D89" s="8"/>
      <c r="E89" s="15"/>
      <c r="F89" s="8"/>
      <c r="H89" s="17"/>
      <c r="I89" s="17"/>
      <c r="J89" s="17"/>
      <c r="K89" s="17"/>
      <c r="L89" s="17"/>
      <c r="N89" s="8"/>
      <c r="O89" s="8"/>
    </row>
    <row r="90" spans="1:15" ht="13.15" customHeight="1" x14ac:dyDescent="0.35">
      <c r="A90" s="8"/>
      <c r="B90" s="8"/>
      <c r="C90" s="8"/>
      <c r="D90" s="8"/>
      <c r="E90" s="15"/>
      <c r="F90" s="8"/>
      <c r="H90" s="17"/>
      <c r="I90" s="17"/>
      <c r="J90" s="17"/>
      <c r="K90" s="17"/>
      <c r="L90" s="17"/>
      <c r="N90" s="8"/>
      <c r="O90" s="8"/>
    </row>
    <row r="91" spans="1:15" ht="13.15" customHeight="1" x14ac:dyDescent="0.35">
      <c r="A91" s="8"/>
      <c r="B91" s="8"/>
      <c r="C91" s="8"/>
      <c r="D91" s="8"/>
      <c r="E91" s="15"/>
      <c r="F91" s="8"/>
      <c r="H91" s="17"/>
      <c r="I91" s="17"/>
      <c r="J91" s="17"/>
      <c r="K91" s="17"/>
      <c r="L91" s="17"/>
      <c r="N91" s="8"/>
      <c r="O91" s="8"/>
    </row>
    <row r="92" spans="1:15" ht="13.15" customHeight="1" x14ac:dyDescent="0.35">
      <c r="A92" s="8"/>
      <c r="B92" s="8"/>
      <c r="C92" s="8"/>
      <c r="D92" s="8"/>
      <c r="E92" s="15"/>
      <c r="F92" s="8"/>
      <c r="H92" s="17"/>
      <c r="I92" s="17"/>
      <c r="J92" s="17"/>
      <c r="K92" s="17"/>
      <c r="L92" s="17"/>
      <c r="N92" s="8"/>
      <c r="O92" s="8"/>
    </row>
    <row r="93" spans="1:15" ht="13.15" customHeight="1" x14ac:dyDescent="0.35">
      <c r="A93" s="8"/>
      <c r="B93" s="8"/>
      <c r="C93" s="8"/>
      <c r="D93" s="8"/>
      <c r="E93" s="15"/>
      <c r="F93" s="8"/>
      <c r="H93" s="17"/>
      <c r="I93" s="17"/>
      <c r="J93" s="17"/>
      <c r="K93" s="17"/>
      <c r="L93" s="17"/>
      <c r="N93" s="8"/>
      <c r="O93" s="8"/>
    </row>
    <row r="94" spans="1:15" ht="13.15" customHeight="1" x14ac:dyDescent="0.35">
      <c r="A94" s="8"/>
      <c r="B94" s="8"/>
      <c r="C94" s="8"/>
      <c r="D94" s="8"/>
      <c r="E94" s="15"/>
      <c r="F94" s="8"/>
      <c r="H94" s="17"/>
      <c r="I94" s="17"/>
      <c r="J94" s="17"/>
      <c r="K94" s="17"/>
      <c r="L94" s="17"/>
      <c r="N94" s="8"/>
      <c r="O94" s="8"/>
    </row>
    <row r="95" spans="1:15" ht="13.15" customHeight="1" x14ac:dyDescent="0.35">
      <c r="A95" s="8"/>
      <c r="B95" s="8"/>
      <c r="C95" s="8"/>
      <c r="D95" s="8"/>
      <c r="E95" s="15"/>
      <c r="F95" s="8"/>
      <c r="H95" s="17"/>
      <c r="I95" s="17"/>
      <c r="J95" s="17"/>
      <c r="K95" s="17"/>
      <c r="L95" s="17"/>
      <c r="N95" s="8"/>
      <c r="O95" s="8"/>
    </row>
    <row r="96" spans="1:15" ht="13.15" customHeight="1" x14ac:dyDescent="0.35">
      <c r="A96" s="8"/>
      <c r="B96" s="8"/>
      <c r="C96" s="8"/>
      <c r="D96" s="8"/>
      <c r="E96" s="15"/>
      <c r="F96" s="8"/>
      <c r="H96" s="17"/>
      <c r="I96" s="17"/>
      <c r="J96" s="17"/>
      <c r="K96" s="17"/>
      <c r="L96" s="17"/>
      <c r="N96" s="8"/>
      <c r="O96" s="8"/>
    </row>
    <row r="97" spans="1:15" ht="13.15" customHeight="1" x14ac:dyDescent="0.35">
      <c r="A97" s="8"/>
      <c r="B97" s="8"/>
      <c r="C97" s="8"/>
      <c r="D97" s="8"/>
      <c r="E97" s="15"/>
      <c r="F97" s="8"/>
      <c r="H97" s="17"/>
      <c r="I97" s="17"/>
      <c r="J97" s="17"/>
      <c r="K97" s="17"/>
      <c r="L97" s="17"/>
      <c r="N97" s="8"/>
      <c r="O97" s="8"/>
    </row>
    <row r="98" spans="1:15" ht="13.15" customHeight="1" x14ac:dyDescent="0.35">
      <c r="A98" s="8"/>
      <c r="B98" s="8"/>
      <c r="C98" s="8"/>
      <c r="D98" s="8"/>
      <c r="E98" s="15"/>
      <c r="F98" s="8"/>
      <c r="H98" s="17"/>
      <c r="I98" s="17"/>
      <c r="J98" s="17"/>
      <c r="K98" s="17"/>
      <c r="L98" s="17"/>
      <c r="N98" s="8"/>
      <c r="O98" s="8"/>
    </row>
    <row r="99" spans="1:15" ht="13.15" customHeight="1" x14ac:dyDescent="0.35">
      <c r="A99" s="8"/>
      <c r="B99" s="8"/>
      <c r="C99" s="8"/>
      <c r="D99" s="8"/>
      <c r="E99" s="15"/>
      <c r="F99" s="8"/>
      <c r="H99" s="17"/>
      <c r="I99" s="17"/>
      <c r="J99" s="17"/>
      <c r="K99" s="17"/>
      <c r="L99" s="17"/>
      <c r="N99" s="8"/>
      <c r="O99" s="8"/>
    </row>
    <row r="100" spans="1:15" ht="13.15" customHeight="1" x14ac:dyDescent="0.35">
      <c r="A100" s="8"/>
      <c r="B100" s="8"/>
      <c r="C100" s="8"/>
      <c r="D100" s="8"/>
      <c r="E100" s="15"/>
      <c r="F100" s="8"/>
      <c r="H100" s="17"/>
      <c r="I100" s="17"/>
      <c r="J100" s="17"/>
      <c r="K100" s="17"/>
      <c r="L100" s="17"/>
      <c r="N100" s="8"/>
      <c r="O100" s="8"/>
    </row>
    <row r="101" spans="1:15" ht="13.15" customHeight="1" x14ac:dyDescent="0.35">
      <c r="A101" s="8"/>
      <c r="B101" s="8"/>
      <c r="C101" s="8"/>
      <c r="D101" s="8"/>
      <c r="E101" s="15"/>
      <c r="F101" s="8"/>
      <c r="H101" s="17"/>
      <c r="I101" s="17"/>
      <c r="J101" s="17"/>
      <c r="K101" s="17"/>
      <c r="L101" s="17"/>
      <c r="N101" s="8"/>
      <c r="O101" s="8"/>
    </row>
    <row r="102" spans="1:15" ht="13.15" customHeight="1" x14ac:dyDescent="0.35">
      <c r="A102" s="8"/>
      <c r="B102" s="8"/>
      <c r="C102" s="8"/>
      <c r="D102" s="8"/>
      <c r="E102" s="15"/>
      <c r="F102" s="8"/>
      <c r="H102" s="17"/>
      <c r="I102" s="17"/>
      <c r="J102" s="17"/>
      <c r="K102" s="17"/>
      <c r="L102" s="17"/>
      <c r="N102" s="8"/>
      <c r="O102" s="8"/>
    </row>
    <row r="103" spans="1:15" ht="13.15" customHeight="1" x14ac:dyDescent="0.35">
      <c r="A103" s="8"/>
      <c r="B103" s="8"/>
      <c r="C103" s="8"/>
      <c r="D103" s="8"/>
      <c r="E103" s="15"/>
      <c r="F103" s="8"/>
      <c r="H103" s="17"/>
      <c r="I103" s="17"/>
      <c r="J103" s="17"/>
      <c r="K103" s="17"/>
      <c r="L103" s="17"/>
      <c r="N103" s="8"/>
      <c r="O103" s="8"/>
    </row>
    <row r="104" spans="1:15" ht="13.15" customHeight="1" x14ac:dyDescent="0.35">
      <c r="A104" s="8"/>
      <c r="B104" s="8"/>
      <c r="C104" s="8"/>
      <c r="D104" s="8"/>
      <c r="E104" s="15"/>
      <c r="F104" s="8"/>
      <c r="H104" s="17"/>
      <c r="I104" s="17"/>
      <c r="J104" s="17"/>
      <c r="K104" s="17"/>
      <c r="L104" s="17"/>
      <c r="N104" s="8"/>
      <c r="O104" s="8"/>
    </row>
    <row r="105" spans="1:15" ht="13.15" customHeight="1" x14ac:dyDescent="0.35">
      <c r="A105" s="8"/>
      <c r="B105" s="8"/>
      <c r="C105" s="8"/>
      <c r="D105" s="8"/>
      <c r="E105" s="15"/>
      <c r="F105" s="8"/>
      <c r="H105" s="17"/>
      <c r="I105" s="17"/>
      <c r="J105" s="17"/>
      <c r="K105" s="17"/>
      <c r="L105" s="17"/>
      <c r="N105" s="8"/>
      <c r="O105" s="8"/>
    </row>
    <row r="106" spans="1:15" ht="13.15" customHeight="1" x14ac:dyDescent="0.35">
      <c r="A106" s="8"/>
      <c r="B106" s="8"/>
      <c r="C106" s="8"/>
      <c r="D106" s="8"/>
      <c r="E106" s="15"/>
      <c r="F106" s="8"/>
      <c r="H106" s="17"/>
      <c r="I106" s="17"/>
      <c r="J106" s="17"/>
      <c r="K106" s="17"/>
      <c r="L106" s="17"/>
      <c r="N106" s="8"/>
      <c r="O106" s="8"/>
    </row>
    <row r="107" spans="1:15" ht="13.15" customHeight="1" x14ac:dyDescent="0.35">
      <c r="A107" s="8"/>
      <c r="B107" s="8"/>
      <c r="C107" s="8"/>
      <c r="D107" s="8"/>
      <c r="E107" s="15"/>
      <c r="F107" s="8"/>
      <c r="H107" s="17"/>
      <c r="I107" s="17"/>
      <c r="J107" s="17"/>
      <c r="K107" s="17"/>
      <c r="L107" s="17"/>
      <c r="N107" s="8"/>
      <c r="O107" s="8"/>
    </row>
    <row r="108" spans="1:15" ht="13.15" customHeight="1" x14ac:dyDescent="0.35">
      <c r="A108" s="8"/>
      <c r="B108" s="8"/>
      <c r="C108" s="8"/>
      <c r="D108" s="8"/>
      <c r="E108" s="15"/>
      <c r="F108" s="8"/>
      <c r="H108" s="17"/>
      <c r="I108" s="17"/>
      <c r="J108" s="17"/>
      <c r="K108" s="17"/>
      <c r="L108" s="17"/>
      <c r="N108" s="8"/>
      <c r="O108" s="8"/>
    </row>
    <row r="109" spans="1:15" ht="13.15" customHeight="1" x14ac:dyDescent="0.35">
      <c r="A109" s="8"/>
      <c r="B109" s="8"/>
      <c r="C109" s="8"/>
      <c r="D109" s="8"/>
      <c r="E109" s="15"/>
      <c r="F109" s="8"/>
      <c r="H109" s="17"/>
      <c r="I109" s="17"/>
      <c r="J109" s="17"/>
      <c r="K109" s="17"/>
      <c r="L109" s="17"/>
      <c r="N109" s="8"/>
      <c r="O109" s="8"/>
    </row>
    <row r="110" spans="1:15" ht="13.15" customHeight="1" x14ac:dyDescent="0.35">
      <c r="A110" s="8"/>
      <c r="B110" s="8"/>
      <c r="C110" s="8"/>
      <c r="D110" s="8"/>
      <c r="E110" s="15"/>
      <c r="F110" s="8"/>
      <c r="H110" s="17"/>
      <c r="I110" s="17"/>
      <c r="J110" s="17"/>
      <c r="K110" s="17"/>
      <c r="L110" s="17"/>
      <c r="N110" s="8"/>
      <c r="O110" s="8"/>
    </row>
    <row r="111" spans="1:15" ht="13.15" customHeight="1" x14ac:dyDescent="0.35">
      <c r="A111" s="8"/>
      <c r="B111" s="8"/>
      <c r="C111" s="8"/>
      <c r="D111" s="8"/>
      <c r="E111" s="15"/>
      <c r="F111" s="8"/>
      <c r="H111" s="17"/>
      <c r="I111" s="17"/>
      <c r="J111" s="17"/>
      <c r="K111" s="17"/>
      <c r="L111" s="17"/>
      <c r="N111" s="8"/>
      <c r="O111" s="8"/>
    </row>
    <row r="112" spans="1:15" ht="13.15" customHeight="1" x14ac:dyDescent="0.35">
      <c r="A112" s="8"/>
      <c r="B112" s="8"/>
      <c r="C112" s="8"/>
      <c r="D112" s="8"/>
      <c r="E112" s="15"/>
      <c r="F112" s="8"/>
      <c r="H112" s="17"/>
      <c r="I112" s="17"/>
      <c r="J112" s="17"/>
      <c r="K112" s="17"/>
      <c r="L112" s="17"/>
      <c r="N112" s="8"/>
      <c r="O112" s="8"/>
    </row>
    <row r="113" spans="1:15" ht="13.15" customHeight="1" x14ac:dyDescent="0.35">
      <c r="A113" s="8"/>
      <c r="B113" s="8"/>
      <c r="C113" s="8"/>
      <c r="D113" s="8"/>
      <c r="E113" s="15"/>
      <c r="F113" s="8"/>
      <c r="H113" s="17"/>
      <c r="I113" s="17"/>
      <c r="J113" s="17"/>
      <c r="K113" s="17"/>
      <c r="L113" s="17"/>
      <c r="N113" s="8"/>
      <c r="O113" s="8"/>
    </row>
    <row r="114" spans="1:15" ht="13.15" customHeight="1" x14ac:dyDescent="0.35">
      <c r="A114" s="8"/>
      <c r="B114" s="8"/>
      <c r="C114" s="8"/>
      <c r="D114" s="8"/>
      <c r="E114" s="15"/>
      <c r="F114" s="8"/>
      <c r="H114" s="17"/>
      <c r="I114" s="17"/>
      <c r="J114" s="17"/>
      <c r="K114" s="17"/>
      <c r="L114" s="17"/>
      <c r="N114" s="8"/>
      <c r="O114" s="8"/>
    </row>
    <row r="115" spans="1:15" ht="13.15" customHeight="1" x14ac:dyDescent="0.35">
      <c r="A115" s="8"/>
      <c r="B115" s="8"/>
      <c r="C115" s="8"/>
      <c r="D115" s="8"/>
      <c r="E115" s="15"/>
      <c r="F115" s="8"/>
      <c r="H115" s="17"/>
      <c r="I115" s="17"/>
      <c r="J115" s="17"/>
      <c r="K115" s="17"/>
      <c r="L115" s="17"/>
      <c r="N115" s="8"/>
      <c r="O115" s="8"/>
    </row>
    <row r="116" spans="1:15" ht="13.15" customHeight="1" x14ac:dyDescent="0.35">
      <c r="A116" s="8"/>
      <c r="B116" s="8"/>
      <c r="C116" s="8"/>
      <c r="D116" s="8"/>
      <c r="E116" s="15"/>
      <c r="F116" s="8"/>
      <c r="H116" s="17"/>
      <c r="I116" s="17"/>
      <c r="J116" s="17"/>
      <c r="K116" s="17"/>
      <c r="L116" s="17"/>
      <c r="N116" s="8"/>
      <c r="O116" s="8"/>
    </row>
    <row r="117" spans="1:15" ht="13.15" customHeight="1" x14ac:dyDescent="0.35">
      <c r="A117" s="8"/>
      <c r="B117" s="8"/>
      <c r="C117" s="8"/>
      <c r="D117" s="8"/>
      <c r="E117" s="15"/>
      <c r="F117" s="8"/>
      <c r="H117" s="17"/>
      <c r="I117" s="17"/>
      <c r="J117" s="17"/>
      <c r="K117" s="17"/>
      <c r="L117" s="17"/>
      <c r="N117" s="8"/>
      <c r="O117" s="8"/>
    </row>
    <row r="118" spans="1:15" ht="13.15" customHeight="1" x14ac:dyDescent="0.35">
      <c r="A118" s="8"/>
      <c r="B118" s="8"/>
      <c r="C118" s="8"/>
      <c r="D118" s="8"/>
      <c r="E118" s="15"/>
      <c r="F118" s="8"/>
      <c r="H118" s="17"/>
      <c r="I118" s="17"/>
      <c r="J118" s="17"/>
      <c r="K118" s="17"/>
      <c r="L118" s="17"/>
      <c r="N118" s="8"/>
      <c r="O118" s="8"/>
    </row>
    <row r="119" spans="1:15" ht="13.15" customHeight="1" x14ac:dyDescent="0.35">
      <c r="A119" s="8"/>
      <c r="B119" s="8"/>
      <c r="C119" s="8"/>
      <c r="D119" s="8"/>
      <c r="E119" s="15"/>
      <c r="F119" s="8"/>
      <c r="H119" s="17"/>
      <c r="I119" s="17"/>
      <c r="J119" s="17"/>
      <c r="K119" s="17"/>
      <c r="L119" s="17"/>
      <c r="N119" s="8"/>
      <c r="O119" s="8"/>
    </row>
    <row r="120" spans="1:15" ht="13.15" customHeight="1" x14ac:dyDescent="0.35">
      <c r="A120" s="8"/>
      <c r="B120" s="8"/>
      <c r="C120" s="8"/>
      <c r="D120" s="8"/>
      <c r="E120" s="15"/>
      <c r="F120" s="8"/>
      <c r="H120" s="17"/>
      <c r="I120" s="17"/>
      <c r="J120" s="17"/>
      <c r="K120" s="17"/>
      <c r="L120" s="17"/>
      <c r="N120" s="8"/>
      <c r="O120" s="8"/>
    </row>
    <row r="121" spans="1:15" ht="13.15" customHeight="1" x14ac:dyDescent="0.35">
      <c r="A121" s="8"/>
      <c r="B121" s="8"/>
      <c r="C121" s="8"/>
      <c r="D121" s="8"/>
      <c r="E121" s="15"/>
      <c r="F121" s="8"/>
      <c r="H121" s="17"/>
      <c r="I121" s="17"/>
      <c r="J121" s="17"/>
      <c r="K121" s="17"/>
      <c r="L121" s="17"/>
      <c r="N121" s="8"/>
      <c r="O121" s="8"/>
    </row>
    <row r="122" spans="1:15" ht="13.15" customHeight="1" x14ac:dyDescent="0.35">
      <c r="A122" s="8"/>
      <c r="B122" s="8"/>
      <c r="C122" s="8"/>
      <c r="D122" s="8"/>
      <c r="E122" s="15"/>
      <c r="F122" s="8"/>
      <c r="H122" s="17"/>
      <c r="I122" s="17"/>
      <c r="J122" s="17"/>
      <c r="K122" s="17"/>
      <c r="L122" s="17"/>
      <c r="N122" s="8"/>
      <c r="O122" s="8"/>
    </row>
    <row r="123" spans="1:15" ht="13.15" customHeight="1" x14ac:dyDescent="0.35">
      <c r="A123" s="8"/>
      <c r="B123" s="8"/>
      <c r="C123" s="8"/>
      <c r="D123" s="8"/>
      <c r="E123" s="15"/>
      <c r="F123" s="8"/>
      <c r="H123" s="17"/>
      <c r="I123" s="17"/>
      <c r="J123" s="17"/>
      <c r="K123" s="17"/>
      <c r="L123" s="17"/>
      <c r="N123" s="8"/>
      <c r="O123" s="8"/>
    </row>
    <row r="124" spans="1:15" ht="13.15" customHeight="1" x14ac:dyDescent="0.35">
      <c r="A124" s="8"/>
      <c r="B124" s="8"/>
      <c r="C124" s="8"/>
      <c r="D124" s="8"/>
      <c r="E124" s="15"/>
      <c r="F124" s="8"/>
      <c r="H124" s="17"/>
      <c r="I124" s="17"/>
      <c r="J124" s="17"/>
      <c r="K124" s="17"/>
      <c r="L124" s="17"/>
      <c r="N124" s="8"/>
      <c r="O124" s="8"/>
    </row>
    <row r="125" spans="1:15" ht="13.15" customHeight="1" x14ac:dyDescent="0.35">
      <c r="A125" s="8"/>
      <c r="B125" s="8"/>
      <c r="C125" s="8"/>
      <c r="D125" s="8"/>
      <c r="E125" s="15"/>
      <c r="F125" s="8"/>
      <c r="H125" s="17"/>
      <c r="I125" s="17"/>
      <c r="J125" s="17"/>
      <c r="K125" s="17"/>
      <c r="L125" s="17"/>
      <c r="N125" s="8"/>
      <c r="O125" s="8"/>
    </row>
    <row r="126" spans="1:15" ht="13.15" customHeight="1" x14ac:dyDescent="0.35">
      <c r="A126" s="8"/>
      <c r="B126" s="8"/>
      <c r="C126" s="8"/>
      <c r="D126" s="8"/>
      <c r="E126" s="15"/>
      <c r="F126" s="8"/>
      <c r="H126" s="17"/>
      <c r="I126" s="17"/>
      <c r="J126" s="17"/>
      <c r="K126" s="17"/>
      <c r="L126" s="17"/>
      <c r="N126" s="8"/>
      <c r="O126" s="8"/>
    </row>
    <row r="127" spans="1:15" ht="13.15" customHeight="1" x14ac:dyDescent="0.35">
      <c r="A127" s="8"/>
      <c r="B127" s="8"/>
      <c r="C127" s="8"/>
      <c r="D127" s="8"/>
      <c r="E127" s="15"/>
      <c r="F127" s="8"/>
      <c r="H127" s="17"/>
      <c r="I127" s="17"/>
      <c r="J127" s="17"/>
      <c r="K127" s="17"/>
      <c r="L127" s="17"/>
      <c r="N127" s="8"/>
      <c r="O127" s="8"/>
    </row>
    <row r="128" spans="1:15" ht="13.15" customHeight="1" x14ac:dyDescent="0.35">
      <c r="A128" s="8"/>
      <c r="B128" s="8"/>
      <c r="C128" s="8"/>
      <c r="D128" s="8"/>
      <c r="E128" s="15"/>
      <c r="F128" s="8"/>
      <c r="H128" s="17"/>
      <c r="I128" s="17"/>
      <c r="J128" s="17"/>
      <c r="K128" s="17"/>
      <c r="L128" s="17"/>
      <c r="N128" s="8"/>
      <c r="O128" s="8"/>
    </row>
    <row r="129" spans="1:15" ht="13.15" customHeight="1" x14ac:dyDescent="0.35">
      <c r="A129" s="8"/>
      <c r="B129" s="8"/>
      <c r="C129" s="8"/>
      <c r="D129" s="8"/>
      <c r="E129" s="15"/>
      <c r="F129" s="8"/>
      <c r="H129" s="17"/>
      <c r="I129" s="17"/>
      <c r="J129" s="17"/>
      <c r="K129" s="17"/>
      <c r="L129" s="17"/>
      <c r="N129" s="8"/>
      <c r="O129" s="8"/>
    </row>
    <row r="130" spans="1:15" ht="13.15" customHeight="1" x14ac:dyDescent="0.35">
      <c r="A130" s="8"/>
      <c r="B130" s="8"/>
      <c r="C130" s="8"/>
      <c r="D130" s="8"/>
      <c r="E130" s="15"/>
      <c r="F130" s="8"/>
      <c r="H130" s="17"/>
      <c r="I130" s="17"/>
      <c r="J130" s="17"/>
      <c r="K130" s="17"/>
      <c r="L130" s="17"/>
      <c r="N130" s="8"/>
      <c r="O130" s="8"/>
    </row>
    <row r="131" spans="1:15" ht="13.15" customHeight="1" x14ac:dyDescent="0.35">
      <c r="A131" s="8"/>
      <c r="B131" s="8"/>
      <c r="C131" s="8"/>
      <c r="D131" s="8"/>
      <c r="E131" s="15"/>
      <c r="F131" s="8"/>
      <c r="H131" s="17"/>
      <c r="I131" s="17"/>
      <c r="J131" s="17"/>
      <c r="K131" s="17"/>
      <c r="L131" s="17"/>
      <c r="N131" s="8"/>
      <c r="O131" s="8"/>
    </row>
    <row r="132" spans="1:15" ht="13.15" customHeight="1" x14ac:dyDescent="0.35">
      <c r="A132" s="8"/>
      <c r="B132" s="8"/>
      <c r="C132" s="8"/>
      <c r="D132" s="8"/>
      <c r="E132" s="15"/>
      <c r="F132" s="8"/>
      <c r="H132" s="17"/>
      <c r="I132" s="17"/>
      <c r="J132" s="17"/>
      <c r="K132" s="17"/>
      <c r="L132" s="17"/>
      <c r="N132" s="8"/>
      <c r="O132" s="8"/>
    </row>
    <row r="133" spans="1:15" ht="13.15" customHeight="1" x14ac:dyDescent="0.35">
      <c r="A133" s="8"/>
      <c r="B133" s="8"/>
      <c r="C133" s="8"/>
      <c r="D133" s="8"/>
      <c r="E133" s="15"/>
      <c r="F133" s="8"/>
      <c r="H133" s="17"/>
      <c r="I133" s="17"/>
      <c r="J133" s="17"/>
      <c r="K133" s="17"/>
      <c r="L133" s="17"/>
      <c r="N133" s="8"/>
      <c r="O133" s="8"/>
    </row>
    <row r="134" spans="1:15" ht="13.15" customHeight="1" x14ac:dyDescent="0.35">
      <c r="A134" s="8"/>
      <c r="B134" s="8"/>
      <c r="C134" s="8"/>
      <c r="D134" s="8"/>
      <c r="E134" s="15"/>
      <c r="F134" s="8"/>
      <c r="H134" s="17"/>
      <c r="I134" s="17"/>
      <c r="J134" s="17"/>
      <c r="K134" s="17"/>
      <c r="L134" s="17"/>
      <c r="N134" s="8"/>
      <c r="O134" s="8"/>
    </row>
    <row r="135" spans="1:15" ht="13.15" customHeight="1" x14ac:dyDescent="0.35">
      <c r="A135" s="8"/>
      <c r="B135" s="8"/>
      <c r="C135" s="8"/>
      <c r="D135" s="8"/>
      <c r="E135" s="15"/>
      <c r="F135" s="8"/>
      <c r="H135" s="17"/>
      <c r="I135" s="17"/>
      <c r="J135" s="17"/>
      <c r="K135" s="17"/>
      <c r="L135" s="17"/>
      <c r="N135" s="8"/>
      <c r="O135" s="8"/>
    </row>
    <row r="136" spans="1:15" ht="13.15" customHeight="1" x14ac:dyDescent="0.35">
      <c r="A136" s="8"/>
      <c r="B136" s="8"/>
      <c r="C136" s="8"/>
      <c r="D136" s="8"/>
      <c r="E136" s="15"/>
      <c r="F136" s="8"/>
      <c r="H136" s="17"/>
      <c r="I136" s="17"/>
      <c r="J136" s="17"/>
      <c r="K136" s="17"/>
      <c r="L136" s="17"/>
      <c r="N136" s="8"/>
      <c r="O136" s="8"/>
    </row>
    <row r="137" spans="1:15" ht="13.15" customHeight="1" x14ac:dyDescent="0.35">
      <c r="A137" s="8"/>
      <c r="B137" s="8"/>
      <c r="C137" s="8"/>
      <c r="D137" s="8"/>
      <c r="E137" s="15"/>
      <c r="F137" s="8"/>
      <c r="H137" s="17"/>
      <c r="I137" s="17"/>
      <c r="J137" s="17"/>
      <c r="K137" s="17"/>
      <c r="L137" s="17"/>
      <c r="N137" s="8"/>
      <c r="O137" s="8"/>
    </row>
    <row r="138" spans="1:15" ht="13.15" customHeight="1" x14ac:dyDescent="0.35">
      <c r="A138" s="8"/>
      <c r="B138" s="8"/>
      <c r="C138" s="8"/>
      <c r="D138" s="8"/>
      <c r="E138" s="15"/>
      <c r="F138" s="8"/>
      <c r="H138" s="17"/>
      <c r="I138" s="17"/>
      <c r="J138" s="17"/>
      <c r="K138" s="17"/>
      <c r="L138" s="17"/>
      <c r="N138" s="8"/>
      <c r="O138" s="8"/>
    </row>
    <row r="139" spans="1:15" ht="13.15" customHeight="1" x14ac:dyDescent="0.35">
      <c r="A139" s="8"/>
      <c r="B139" s="8"/>
      <c r="C139" s="8"/>
      <c r="D139" s="8"/>
      <c r="E139" s="15"/>
      <c r="F139" s="8"/>
      <c r="H139" s="17"/>
      <c r="I139" s="17"/>
      <c r="J139" s="17"/>
      <c r="K139" s="17"/>
      <c r="L139" s="17"/>
      <c r="N139" s="8"/>
      <c r="O139" s="8"/>
    </row>
    <row r="140" spans="1:15" ht="13.15" customHeight="1" x14ac:dyDescent="0.35">
      <c r="A140" s="8"/>
      <c r="B140" s="8"/>
      <c r="C140" s="8"/>
      <c r="D140" s="8"/>
      <c r="E140" s="15"/>
      <c r="F140" s="8"/>
      <c r="H140" s="17"/>
      <c r="I140" s="17"/>
      <c r="J140" s="17"/>
      <c r="K140" s="17"/>
      <c r="L140" s="17"/>
      <c r="N140" s="8"/>
      <c r="O140" s="8"/>
    </row>
    <row r="141" spans="1:15" ht="13.15" customHeight="1" x14ac:dyDescent="0.35">
      <c r="A141" s="8"/>
      <c r="B141" s="8"/>
      <c r="C141" s="8"/>
      <c r="D141" s="8"/>
      <c r="E141" s="15"/>
      <c r="F141" s="8"/>
      <c r="H141" s="17"/>
      <c r="I141" s="17"/>
      <c r="J141" s="17"/>
      <c r="K141" s="17"/>
      <c r="L141" s="17"/>
      <c r="N141" s="8"/>
      <c r="O141" s="8"/>
    </row>
    <row r="142" spans="1:15" ht="13.15" customHeight="1" x14ac:dyDescent="0.35">
      <c r="A142" s="8"/>
      <c r="B142" s="8"/>
      <c r="C142" s="8"/>
      <c r="D142" s="8"/>
      <c r="E142" s="15"/>
      <c r="F142" s="8"/>
      <c r="H142" s="17"/>
      <c r="I142" s="17"/>
      <c r="J142" s="17"/>
      <c r="K142" s="17"/>
      <c r="L142" s="17"/>
      <c r="N142" s="8"/>
      <c r="O142" s="8"/>
    </row>
    <row r="143" spans="1:15" ht="13.15" customHeight="1" x14ac:dyDescent="0.35">
      <c r="A143" s="8"/>
      <c r="B143" s="8"/>
      <c r="C143" s="8"/>
      <c r="D143" s="8"/>
      <c r="E143" s="15"/>
      <c r="F143" s="8"/>
      <c r="H143" s="17"/>
      <c r="I143" s="17"/>
      <c r="J143" s="17"/>
      <c r="K143" s="17"/>
      <c r="L143" s="17"/>
      <c r="N143" s="8"/>
      <c r="O143" s="8"/>
    </row>
    <row r="144" spans="1:15" ht="13.15" customHeight="1" x14ac:dyDescent="0.35">
      <c r="A144" s="8"/>
      <c r="B144" s="8"/>
      <c r="C144" s="8"/>
      <c r="D144" s="8"/>
      <c r="E144" s="15"/>
      <c r="F144" s="8"/>
      <c r="H144" s="17"/>
      <c r="I144" s="17"/>
      <c r="J144" s="17"/>
      <c r="K144" s="17"/>
      <c r="L144" s="17"/>
      <c r="N144" s="8"/>
      <c r="O144" s="8"/>
    </row>
    <row r="145" spans="1:15" ht="13.15" customHeight="1" x14ac:dyDescent="0.35">
      <c r="A145" s="8"/>
      <c r="B145" s="8"/>
      <c r="C145" s="8"/>
      <c r="D145" s="8"/>
      <c r="E145" s="15"/>
      <c r="F145" s="8"/>
      <c r="H145" s="17"/>
      <c r="I145" s="17"/>
      <c r="J145" s="17"/>
      <c r="K145" s="17"/>
      <c r="L145" s="17"/>
      <c r="N145" s="8"/>
      <c r="O145" s="8"/>
    </row>
    <row r="146" spans="1:15" ht="13.15" customHeight="1" x14ac:dyDescent="0.35">
      <c r="A146" s="8"/>
      <c r="B146" s="8"/>
      <c r="C146" s="8"/>
      <c r="D146" s="8"/>
      <c r="E146" s="15"/>
      <c r="F146" s="8"/>
      <c r="H146" s="17"/>
      <c r="I146" s="17"/>
      <c r="J146" s="17"/>
      <c r="K146" s="17"/>
      <c r="L146" s="17"/>
      <c r="N146" s="8"/>
      <c r="O146" s="8"/>
    </row>
    <row r="147" spans="1:15" ht="13.15" customHeight="1" x14ac:dyDescent="0.35">
      <c r="A147" s="8"/>
      <c r="B147" s="8"/>
      <c r="C147" s="8"/>
      <c r="D147" s="8"/>
      <c r="E147" s="15"/>
      <c r="F147" s="8"/>
      <c r="H147" s="17"/>
      <c r="I147" s="17"/>
      <c r="J147" s="17"/>
      <c r="K147" s="17"/>
      <c r="L147" s="17"/>
      <c r="N147" s="8"/>
      <c r="O147" s="8"/>
    </row>
    <row r="148" spans="1:15" ht="13.15" customHeight="1" x14ac:dyDescent="0.35">
      <c r="A148" s="8"/>
      <c r="B148" s="8"/>
      <c r="C148" s="8"/>
      <c r="D148" s="8"/>
      <c r="E148" s="15"/>
      <c r="F148" s="8"/>
      <c r="H148" s="17"/>
      <c r="I148" s="17"/>
      <c r="J148" s="17"/>
      <c r="K148" s="17"/>
      <c r="L148" s="17"/>
      <c r="N148" s="8"/>
      <c r="O148" s="8"/>
    </row>
    <row r="149" spans="1:15" ht="13.15" customHeight="1" x14ac:dyDescent="0.35">
      <c r="A149" s="8"/>
      <c r="B149" s="8"/>
      <c r="C149" s="8"/>
      <c r="D149" s="8"/>
      <c r="E149" s="15"/>
      <c r="F149" s="8"/>
      <c r="H149" s="17"/>
      <c r="I149" s="17"/>
      <c r="J149" s="17"/>
      <c r="K149" s="17"/>
      <c r="L149" s="17"/>
      <c r="N149" s="8"/>
      <c r="O149" s="8"/>
    </row>
    <row r="150" spans="1:15" ht="13.15" customHeight="1" x14ac:dyDescent="0.35">
      <c r="A150" s="8"/>
      <c r="B150" s="8"/>
      <c r="C150" s="8"/>
      <c r="D150" s="8"/>
      <c r="E150" s="15"/>
      <c r="F150" s="8"/>
      <c r="H150" s="17"/>
      <c r="I150" s="17"/>
      <c r="J150" s="17"/>
      <c r="K150" s="17"/>
      <c r="L150" s="17"/>
      <c r="N150" s="8"/>
      <c r="O150" s="8"/>
    </row>
    <row r="151" spans="1:15" ht="13.15" customHeight="1" x14ac:dyDescent="0.35">
      <c r="A151" s="8"/>
      <c r="B151" s="8"/>
      <c r="C151" s="8"/>
      <c r="D151" s="8"/>
      <c r="E151" s="15"/>
      <c r="F151" s="8"/>
      <c r="H151" s="17"/>
      <c r="I151" s="17"/>
      <c r="J151" s="17"/>
      <c r="K151" s="17"/>
      <c r="L151" s="17"/>
      <c r="N151" s="8"/>
      <c r="O151" s="8"/>
    </row>
    <row r="152" spans="1:15" ht="13.15" customHeight="1" x14ac:dyDescent="0.35">
      <c r="A152" s="8"/>
      <c r="B152" s="8"/>
      <c r="C152" s="8"/>
      <c r="D152" s="8"/>
      <c r="E152" s="15"/>
      <c r="F152" s="8"/>
      <c r="H152" s="17"/>
      <c r="I152" s="17"/>
      <c r="J152" s="17"/>
      <c r="K152" s="17"/>
      <c r="L152" s="17"/>
      <c r="N152" s="8"/>
      <c r="O152" s="8"/>
    </row>
    <row r="153" spans="1:15" ht="13.15" customHeight="1" x14ac:dyDescent="0.35">
      <c r="A153" s="8"/>
      <c r="B153" s="8"/>
      <c r="C153" s="8"/>
      <c r="D153" s="8"/>
      <c r="E153" s="15"/>
      <c r="F153" s="8"/>
      <c r="H153" s="17"/>
      <c r="I153" s="17"/>
      <c r="J153" s="17"/>
      <c r="K153" s="17"/>
      <c r="L153" s="17"/>
      <c r="N153" s="8"/>
      <c r="O153" s="8"/>
    </row>
    <row r="154" spans="1:15" ht="13.15" customHeight="1" x14ac:dyDescent="0.35">
      <c r="A154" s="8"/>
      <c r="B154" s="8"/>
      <c r="C154" s="8"/>
      <c r="D154" s="8"/>
      <c r="E154" s="15"/>
      <c r="F154" s="8"/>
      <c r="H154" s="17"/>
      <c r="I154" s="17"/>
      <c r="J154" s="17"/>
      <c r="K154" s="17"/>
      <c r="L154" s="17"/>
      <c r="N154" s="8"/>
      <c r="O154" s="8"/>
    </row>
    <row r="155" spans="1:15" ht="13.15" customHeight="1" x14ac:dyDescent="0.35">
      <c r="A155" s="8"/>
      <c r="B155" s="8"/>
      <c r="C155" s="8"/>
      <c r="D155" s="8"/>
      <c r="E155" s="15"/>
      <c r="F155" s="8"/>
      <c r="H155" s="17"/>
      <c r="I155" s="17"/>
      <c r="J155" s="17"/>
      <c r="K155" s="17"/>
      <c r="L155" s="17"/>
      <c r="N155" s="8"/>
      <c r="O155" s="8"/>
    </row>
    <row r="156" spans="1:15" ht="13.15" customHeight="1" x14ac:dyDescent="0.35">
      <c r="A156" s="8"/>
      <c r="B156" s="8"/>
      <c r="C156" s="8"/>
      <c r="D156" s="8"/>
      <c r="E156" s="15"/>
      <c r="F156" s="8"/>
      <c r="H156" s="17"/>
      <c r="I156" s="17"/>
      <c r="J156" s="17"/>
      <c r="K156" s="17"/>
      <c r="L156" s="17"/>
      <c r="N156" s="8"/>
      <c r="O156" s="8"/>
    </row>
    <row r="157" spans="1:15" ht="13.15" customHeight="1" x14ac:dyDescent="0.35">
      <c r="A157" s="8"/>
      <c r="B157" s="8"/>
      <c r="C157" s="8"/>
      <c r="D157" s="8"/>
      <c r="E157" s="15"/>
      <c r="F157" s="8"/>
      <c r="H157" s="17"/>
      <c r="I157" s="17"/>
      <c r="J157" s="17"/>
      <c r="K157" s="17"/>
      <c r="L157" s="17"/>
      <c r="N157" s="8"/>
      <c r="O157" s="8"/>
    </row>
    <row r="158" spans="1:15" ht="13.15" customHeight="1" x14ac:dyDescent="0.35">
      <c r="A158" s="8"/>
      <c r="B158" s="8"/>
      <c r="C158" s="8"/>
      <c r="D158" s="8"/>
      <c r="E158" s="15"/>
      <c r="F158" s="8"/>
      <c r="H158" s="17"/>
      <c r="I158" s="17"/>
      <c r="J158" s="17"/>
      <c r="K158" s="17"/>
      <c r="L158" s="17"/>
      <c r="N158" s="8"/>
      <c r="O158" s="8"/>
    </row>
    <row r="159" spans="1:15" ht="13.15" customHeight="1" x14ac:dyDescent="0.35">
      <c r="A159" s="8"/>
      <c r="B159" s="8"/>
      <c r="C159" s="8"/>
      <c r="D159" s="8"/>
      <c r="E159" s="15"/>
      <c r="F159" s="8"/>
      <c r="H159" s="17"/>
      <c r="I159" s="17"/>
      <c r="J159" s="17"/>
      <c r="K159" s="17"/>
      <c r="L159" s="17"/>
      <c r="N159" s="8"/>
      <c r="O159" s="8"/>
    </row>
    <row r="160" spans="1:15" ht="13.15" customHeight="1" x14ac:dyDescent="0.35">
      <c r="A160" s="8"/>
      <c r="B160" s="8"/>
      <c r="C160" s="8"/>
      <c r="D160" s="8"/>
      <c r="E160" s="15"/>
      <c r="F160" s="8"/>
      <c r="H160" s="17"/>
      <c r="I160" s="17"/>
      <c r="J160" s="17"/>
      <c r="K160" s="17"/>
      <c r="L160" s="17"/>
      <c r="N160" s="8"/>
      <c r="O160" s="8"/>
    </row>
    <row r="161" spans="1:15" ht="13.15" customHeight="1" x14ac:dyDescent="0.35">
      <c r="A161" s="8"/>
      <c r="B161" s="8"/>
      <c r="C161" s="8"/>
      <c r="D161" s="8"/>
      <c r="E161" s="15"/>
      <c r="F161" s="8"/>
      <c r="H161" s="17"/>
      <c r="I161" s="17"/>
      <c r="J161" s="17"/>
      <c r="K161" s="17"/>
      <c r="L161" s="17"/>
      <c r="N161" s="8"/>
      <c r="O161" s="8"/>
    </row>
    <row r="162" spans="1:15" ht="13.15" customHeight="1" x14ac:dyDescent="0.35">
      <c r="A162" s="8"/>
      <c r="B162" s="8"/>
      <c r="C162" s="8"/>
      <c r="D162" s="8"/>
      <c r="E162" s="15"/>
      <c r="F162" s="8"/>
      <c r="H162" s="17"/>
      <c r="I162" s="17"/>
      <c r="J162" s="17"/>
      <c r="K162" s="17"/>
      <c r="L162" s="17"/>
      <c r="N162" s="8"/>
      <c r="O162" s="8"/>
    </row>
    <row r="163" spans="1:15" ht="13.15" customHeight="1" x14ac:dyDescent="0.35">
      <c r="A163" s="8"/>
      <c r="B163" s="8"/>
      <c r="C163" s="8"/>
      <c r="D163" s="8"/>
      <c r="E163" s="15"/>
      <c r="F163" s="8"/>
      <c r="H163" s="17"/>
      <c r="I163" s="17"/>
      <c r="J163" s="17"/>
      <c r="K163" s="17"/>
      <c r="L163" s="17"/>
      <c r="N163" s="8"/>
      <c r="O163" s="8"/>
    </row>
    <row r="164" spans="1:15" ht="13.15" customHeight="1" x14ac:dyDescent="0.35">
      <c r="A164" s="8"/>
      <c r="B164" s="8"/>
      <c r="C164" s="8"/>
      <c r="D164" s="8"/>
      <c r="E164" s="15"/>
      <c r="F164" s="8"/>
      <c r="H164" s="17"/>
      <c r="I164" s="17"/>
      <c r="J164" s="17"/>
      <c r="K164" s="17"/>
      <c r="L164" s="17"/>
      <c r="N164" s="8"/>
      <c r="O164" s="8"/>
    </row>
    <row r="165" spans="1:15" ht="13.15" customHeight="1" x14ac:dyDescent="0.35">
      <c r="A165" s="8"/>
      <c r="B165" s="8"/>
      <c r="C165" s="8"/>
      <c r="D165" s="8"/>
      <c r="E165" s="15"/>
      <c r="F165" s="8"/>
      <c r="H165" s="17"/>
      <c r="I165" s="17"/>
      <c r="J165" s="17"/>
      <c r="K165" s="17"/>
      <c r="L165" s="17"/>
      <c r="N165" s="8"/>
      <c r="O165" s="8"/>
    </row>
    <row r="166" spans="1:15" ht="13.15" customHeight="1" x14ac:dyDescent="0.35">
      <c r="A166" s="8"/>
      <c r="B166" s="8"/>
      <c r="C166" s="8"/>
      <c r="D166" s="8"/>
      <c r="E166" s="15"/>
      <c r="F166" s="8"/>
      <c r="H166" s="17"/>
      <c r="I166" s="17"/>
      <c r="J166" s="17"/>
      <c r="K166" s="17"/>
      <c r="L166" s="17"/>
      <c r="N166" s="8"/>
      <c r="O166" s="8"/>
    </row>
    <row r="167" spans="1:15" ht="13.15" customHeight="1" x14ac:dyDescent="0.35">
      <c r="A167" s="8"/>
      <c r="B167" s="8"/>
      <c r="C167" s="8"/>
      <c r="D167" s="8"/>
      <c r="E167" s="15"/>
      <c r="F167" s="8"/>
      <c r="H167" s="17"/>
      <c r="I167" s="17"/>
      <c r="J167" s="17"/>
      <c r="K167" s="17"/>
      <c r="L167" s="17"/>
      <c r="N167" s="8"/>
      <c r="O167" s="8"/>
    </row>
    <row r="168" spans="1:15" ht="13.15" customHeight="1" x14ac:dyDescent="0.35">
      <c r="A168" s="8"/>
      <c r="B168" s="8"/>
      <c r="C168" s="8"/>
      <c r="D168" s="8"/>
      <c r="E168" s="15"/>
      <c r="F168" s="8"/>
      <c r="H168" s="17"/>
      <c r="I168" s="17"/>
      <c r="J168" s="17"/>
      <c r="K168" s="17"/>
      <c r="L168" s="17"/>
      <c r="N168" s="8"/>
      <c r="O168" s="8"/>
    </row>
    <row r="169" spans="1:15" ht="13.15" customHeight="1" x14ac:dyDescent="0.35">
      <c r="A169" s="8"/>
      <c r="B169" s="8"/>
      <c r="C169" s="8"/>
      <c r="D169" s="8"/>
      <c r="E169" s="15"/>
      <c r="F169" s="8"/>
      <c r="H169" s="17"/>
      <c r="I169" s="17"/>
      <c r="J169" s="17"/>
      <c r="K169" s="17"/>
      <c r="L169" s="17"/>
      <c r="N169" s="8"/>
      <c r="O169" s="8"/>
    </row>
    <row r="170" spans="1:15" ht="13.15" customHeight="1" x14ac:dyDescent="0.35">
      <c r="A170" s="8"/>
      <c r="B170" s="8"/>
      <c r="C170" s="8"/>
      <c r="D170" s="8"/>
      <c r="E170" s="15"/>
      <c r="F170" s="8"/>
      <c r="H170" s="17"/>
      <c r="I170" s="17"/>
      <c r="J170" s="17"/>
      <c r="K170" s="17"/>
      <c r="L170" s="17"/>
      <c r="N170" s="8"/>
      <c r="O170" s="8"/>
    </row>
    <row r="171" spans="1:15" ht="13.15" customHeight="1" x14ac:dyDescent="0.35">
      <c r="A171" s="8"/>
      <c r="B171" s="8"/>
      <c r="C171" s="8"/>
      <c r="D171" s="8"/>
      <c r="E171" s="15"/>
      <c r="F171" s="8"/>
      <c r="H171" s="17"/>
      <c r="I171" s="17"/>
      <c r="J171" s="17"/>
      <c r="K171" s="17"/>
      <c r="L171" s="17"/>
      <c r="N171" s="8"/>
      <c r="O171" s="8"/>
    </row>
    <row r="172" spans="1:15" ht="13.15" customHeight="1" x14ac:dyDescent="0.35">
      <c r="A172" s="8"/>
      <c r="B172" s="8"/>
      <c r="C172" s="8"/>
      <c r="D172" s="8"/>
      <c r="E172" s="15"/>
      <c r="F172" s="8"/>
      <c r="H172" s="17"/>
      <c r="I172" s="17"/>
      <c r="J172" s="17"/>
      <c r="K172" s="17"/>
      <c r="L172" s="17"/>
      <c r="N172" s="8"/>
      <c r="O172" s="8"/>
    </row>
    <row r="173" spans="1:15" ht="13.15" customHeight="1" x14ac:dyDescent="0.35">
      <c r="A173" s="8"/>
      <c r="B173" s="8"/>
      <c r="C173" s="8"/>
      <c r="D173" s="8"/>
      <c r="E173" s="15"/>
      <c r="F173" s="8"/>
      <c r="H173" s="17"/>
      <c r="I173" s="17"/>
      <c r="J173" s="17"/>
      <c r="K173" s="17"/>
      <c r="L173" s="17"/>
      <c r="N173" s="8"/>
      <c r="O173" s="8"/>
    </row>
    <row r="174" spans="1:15" ht="13.15" customHeight="1" x14ac:dyDescent="0.35">
      <c r="A174" s="8"/>
      <c r="B174" s="8"/>
      <c r="C174" s="8"/>
      <c r="D174" s="8"/>
      <c r="E174" s="15"/>
      <c r="F174" s="8"/>
      <c r="H174" s="17"/>
      <c r="I174" s="17"/>
      <c r="J174" s="17"/>
      <c r="K174" s="17"/>
      <c r="L174" s="17"/>
      <c r="N174" s="8"/>
      <c r="O174" s="8"/>
    </row>
    <row r="175" spans="1:15" ht="13.15" customHeight="1" x14ac:dyDescent="0.35">
      <c r="A175" s="8"/>
      <c r="B175" s="8"/>
      <c r="C175" s="8"/>
      <c r="D175" s="8"/>
      <c r="E175" s="15"/>
      <c r="F175" s="8"/>
      <c r="H175" s="17"/>
      <c r="I175" s="17"/>
      <c r="J175" s="17"/>
      <c r="K175" s="17"/>
      <c r="L175" s="17"/>
      <c r="N175" s="8"/>
      <c r="O175" s="8"/>
    </row>
    <row r="176" spans="1:15" ht="13.15" customHeight="1" x14ac:dyDescent="0.35">
      <c r="A176" s="8"/>
      <c r="B176" s="8"/>
      <c r="C176" s="8"/>
      <c r="D176" s="8"/>
      <c r="E176" s="15"/>
      <c r="F176" s="8"/>
      <c r="H176" s="17"/>
      <c r="I176" s="17"/>
      <c r="J176" s="17"/>
      <c r="K176" s="17"/>
      <c r="L176" s="17"/>
      <c r="N176" s="8"/>
      <c r="O176" s="8"/>
    </row>
    <row r="177" spans="1:15" ht="13.15" customHeight="1" x14ac:dyDescent="0.35">
      <c r="A177" s="8"/>
      <c r="B177" s="8"/>
      <c r="C177" s="8"/>
      <c r="D177" s="8"/>
      <c r="E177" s="15"/>
      <c r="F177" s="8"/>
      <c r="H177" s="17"/>
      <c r="I177" s="17"/>
      <c r="J177" s="17"/>
      <c r="K177" s="17"/>
      <c r="L177" s="17"/>
      <c r="N177" s="8"/>
      <c r="O177" s="8"/>
    </row>
    <row r="178" spans="1:15" ht="13.15" customHeight="1" x14ac:dyDescent="0.35">
      <c r="A178" s="8"/>
      <c r="B178" s="8"/>
      <c r="C178" s="8"/>
      <c r="D178" s="8"/>
      <c r="E178" s="15"/>
      <c r="F178" s="8"/>
      <c r="H178" s="17"/>
      <c r="I178" s="17"/>
      <c r="J178" s="17"/>
      <c r="K178" s="17"/>
      <c r="L178" s="17"/>
      <c r="N178" s="8"/>
      <c r="O178" s="8"/>
    </row>
    <row r="179" spans="1:15" ht="13.15" customHeight="1" x14ac:dyDescent="0.35">
      <c r="A179" s="8"/>
      <c r="B179" s="8"/>
      <c r="C179" s="8"/>
      <c r="D179" s="8"/>
      <c r="E179" s="15"/>
      <c r="F179" s="8"/>
      <c r="H179" s="17"/>
      <c r="I179" s="17"/>
      <c r="J179" s="17"/>
      <c r="K179" s="17"/>
      <c r="L179" s="17"/>
      <c r="N179" s="8"/>
      <c r="O179" s="8"/>
    </row>
    <row r="180" spans="1:15" ht="13.15" customHeight="1" x14ac:dyDescent="0.35">
      <c r="A180" s="8"/>
      <c r="B180" s="8"/>
      <c r="C180" s="8"/>
      <c r="D180" s="8"/>
      <c r="E180" s="15"/>
      <c r="F180" s="8"/>
      <c r="H180" s="17"/>
      <c r="I180" s="17"/>
      <c r="J180" s="17"/>
      <c r="K180" s="17"/>
      <c r="L180" s="17"/>
      <c r="N180" s="8"/>
      <c r="O180" s="8"/>
    </row>
    <row r="181" spans="1:15" ht="13.15" customHeight="1" x14ac:dyDescent="0.35">
      <c r="A181" s="8"/>
      <c r="B181" s="8"/>
      <c r="C181" s="8"/>
      <c r="D181" s="8"/>
      <c r="E181" s="15"/>
      <c r="F181" s="8"/>
      <c r="H181" s="17"/>
      <c r="I181" s="17"/>
      <c r="J181" s="17"/>
      <c r="K181" s="17"/>
      <c r="L181" s="17"/>
      <c r="N181" s="8"/>
      <c r="O181" s="8"/>
    </row>
    <row r="182" spans="1:15" ht="13.15" customHeight="1" x14ac:dyDescent="0.35">
      <c r="A182" s="8"/>
      <c r="B182" s="8"/>
      <c r="C182" s="8"/>
      <c r="D182" s="8"/>
      <c r="E182" s="15"/>
      <c r="F182" s="8"/>
      <c r="H182" s="17"/>
      <c r="I182" s="17"/>
      <c r="J182" s="17"/>
      <c r="K182" s="17"/>
      <c r="L182" s="17"/>
      <c r="N182" s="8"/>
      <c r="O182" s="8"/>
    </row>
    <row r="183" spans="1:15" ht="13.15" customHeight="1" x14ac:dyDescent="0.35">
      <c r="A183" s="8"/>
      <c r="B183" s="8"/>
      <c r="C183" s="8"/>
      <c r="D183" s="8"/>
      <c r="E183" s="15"/>
      <c r="F183" s="8"/>
      <c r="H183" s="17"/>
      <c r="I183" s="17"/>
      <c r="J183" s="17"/>
      <c r="K183" s="17"/>
      <c r="L183" s="17"/>
      <c r="N183" s="8"/>
      <c r="O183" s="8"/>
    </row>
    <row r="184" spans="1:15" ht="13.15" customHeight="1" x14ac:dyDescent="0.35">
      <c r="A184" s="8"/>
      <c r="B184" s="8"/>
      <c r="C184" s="8"/>
      <c r="D184" s="8"/>
      <c r="E184" s="15"/>
      <c r="F184" s="8"/>
      <c r="H184" s="17"/>
      <c r="I184" s="17"/>
      <c r="J184" s="17"/>
      <c r="K184" s="17"/>
      <c r="L184" s="17"/>
      <c r="N184" s="8"/>
      <c r="O184" s="8"/>
    </row>
    <row r="185" spans="1:15" ht="13.15" customHeight="1" x14ac:dyDescent="0.35">
      <c r="A185" s="8"/>
      <c r="B185" s="8"/>
      <c r="C185" s="8"/>
      <c r="D185" s="8"/>
      <c r="E185" s="15"/>
      <c r="F185" s="8"/>
      <c r="H185" s="17"/>
      <c r="I185" s="17"/>
      <c r="J185" s="17"/>
      <c r="K185" s="17"/>
      <c r="L185" s="17"/>
      <c r="N185" s="8"/>
      <c r="O185" s="8"/>
    </row>
    <row r="186" spans="1:15" ht="13.15" customHeight="1" x14ac:dyDescent="0.35">
      <c r="A186" s="8"/>
      <c r="B186" s="8"/>
      <c r="C186" s="8"/>
      <c r="D186" s="8"/>
      <c r="E186" s="15"/>
      <c r="F186" s="8"/>
      <c r="H186" s="17"/>
      <c r="I186" s="17"/>
      <c r="J186" s="17"/>
      <c r="K186" s="17"/>
      <c r="L186" s="17"/>
      <c r="N186" s="8"/>
      <c r="O186" s="8"/>
    </row>
    <row r="187" spans="1:15" ht="13.15" customHeight="1" x14ac:dyDescent="0.35">
      <c r="A187" s="8"/>
      <c r="B187" s="8"/>
      <c r="C187" s="8"/>
      <c r="D187" s="8"/>
      <c r="E187" s="15"/>
      <c r="F187" s="8"/>
      <c r="H187" s="17"/>
      <c r="I187" s="17"/>
      <c r="J187" s="17"/>
      <c r="K187" s="17"/>
      <c r="L187" s="17"/>
      <c r="N187" s="8"/>
      <c r="O187" s="8"/>
    </row>
    <row r="188" spans="1:15" ht="13.15" customHeight="1" x14ac:dyDescent="0.35">
      <c r="A188" s="8"/>
      <c r="B188" s="8"/>
      <c r="C188" s="8"/>
      <c r="D188" s="8"/>
      <c r="E188" s="15"/>
      <c r="F188" s="8"/>
      <c r="H188" s="17"/>
      <c r="I188" s="17"/>
      <c r="J188" s="17"/>
      <c r="K188" s="17"/>
      <c r="L188" s="17"/>
      <c r="N188" s="8"/>
      <c r="O188" s="8"/>
    </row>
    <row r="189" spans="1:15" ht="13.15" customHeight="1" x14ac:dyDescent="0.35">
      <c r="A189" s="8"/>
      <c r="B189" s="8"/>
      <c r="C189" s="8"/>
      <c r="D189" s="8"/>
      <c r="E189" s="15"/>
      <c r="F189" s="8"/>
      <c r="H189" s="17"/>
      <c r="I189" s="17"/>
      <c r="J189" s="17"/>
      <c r="K189" s="17"/>
      <c r="L189" s="17"/>
      <c r="N189" s="8"/>
      <c r="O189" s="8"/>
    </row>
    <row r="190" spans="1:15" ht="13.15" customHeight="1" x14ac:dyDescent="0.35">
      <c r="A190" s="8"/>
      <c r="B190" s="8"/>
      <c r="C190" s="8"/>
      <c r="D190" s="8"/>
      <c r="E190" s="15"/>
      <c r="F190" s="8"/>
      <c r="H190" s="17"/>
      <c r="I190" s="17"/>
      <c r="J190" s="17"/>
      <c r="K190" s="17"/>
      <c r="L190" s="17"/>
      <c r="N190" s="8"/>
      <c r="O190" s="8"/>
    </row>
    <row r="191" spans="1:15" ht="13.15" customHeight="1" x14ac:dyDescent="0.35">
      <c r="A191" s="8"/>
      <c r="B191" s="8"/>
      <c r="C191" s="8"/>
      <c r="D191" s="8"/>
      <c r="E191" s="15"/>
      <c r="F191" s="8"/>
      <c r="H191" s="17"/>
      <c r="I191" s="17"/>
      <c r="J191" s="17"/>
      <c r="K191" s="17"/>
      <c r="L191" s="17"/>
      <c r="N191" s="8"/>
      <c r="O191" s="8"/>
    </row>
    <row r="192" spans="1:15" ht="13.15" customHeight="1" x14ac:dyDescent="0.35">
      <c r="A192" s="8"/>
      <c r="B192" s="8"/>
      <c r="C192" s="8"/>
      <c r="D192" s="8"/>
      <c r="E192" s="15"/>
      <c r="F192" s="8"/>
      <c r="H192" s="17"/>
      <c r="I192" s="17"/>
      <c r="J192" s="17"/>
      <c r="K192" s="17"/>
      <c r="L192" s="17"/>
      <c r="N192" s="8"/>
      <c r="O192" s="8"/>
    </row>
    <row r="193" spans="1:15" ht="13.15" customHeight="1" x14ac:dyDescent="0.35">
      <c r="A193" s="8"/>
      <c r="B193" s="8"/>
      <c r="C193" s="8"/>
      <c r="D193" s="8"/>
      <c r="E193" s="15"/>
      <c r="F193" s="8"/>
      <c r="H193" s="17"/>
      <c r="I193" s="17"/>
      <c r="J193" s="17"/>
      <c r="K193" s="17"/>
      <c r="L193" s="17"/>
      <c r="N193" s="8"/>
      <c r="O193" s="8"/>
    </row>
    <row r="194" spans="1:15" ht="13.15" customHeight="1" x14ac:dyDescent="0.35">
      <c r="A194" s="8"/>
      <c r="B194" s="8"/>
      <c r="C194" s="8"/>
      <c r="D194" s="8"/>
      <c r="E194" s="15"/>
      <c r="F194" s="8"/>
      <c r="H194" s="17"/>
      <c r="I194" s="17"/>
      <c r="J194" s="17"/>
      <c r="K194" s="17"/>
      <c r="L194" s="17"/>
      <c r="N194" s="8"/>
      <c r="O194" s="8"/>
    </row>
    <row r="195" spans="1:15" ht="13.15" customHeight="1" x14ac:dyDescent="0.35">
      <c r="A195" s="8"/>
      <c r="B195" s="8"/>
      <c r="C195" s="8"/>
      <c r="D195" s="8"/>
      <c r="E195" s="15"/>
      <c r="F195" s="8"/>
      <c r="H195" s="17"/>
      <c r="I195" s="17"/>
      <c r="J195" s="17"/>
      <c r="K195" s="17"/>
      <c r="L195" s="17"/>
      <c r="N195" s="8"/>
      <c r="O195" s="8"/>
    </row>
    <row r="196" spans="1:15" ht="13.15" customHeight="1" x14ac:dyDescent="0.35">
      <c r="A196" s="8"/>
      <c r="B196" s="8"/>
      <c r="C196" s="8"/>
      <c r="D196" s="8"/>
      <c r="E196" s="15"/>
      <c r="F196" s="8"/>
      <c r="H196" s="17"/>
      <c r="I196" s="17"/>
      <c r="J196" s="17"/>
      <c r="K196" s="17"/>
      <c r="L196" s="17"/>
      <c r="N196" s="8"/>
      <c r="O196" s="8"/>
    </row>
    <row r="197" spans="1:15" ht="13.15" customHeight="1" x14ac:dyDescent="0.35">
      <c r="A197" s="8"/>
      <c r="B197" s="8"/>
      <c r="C197" s="8"/>
      <c r="D197" s="8"/>
      <c r="E197" s="15"/>
      <c r="F197" s="8"/>
      <c r="H197" s="17"/>
      <c r="I197" s="17"/>
      <c r="J197" s="17"/>
      <c r="K197" s="17"/>
      <c r="L197" s="17"/>
      <c r="N197" s="8"/>
      <c r="O197" s="8"/>
    </row>
    <row r="198" spans="1:15" ht="13.15" customHeight="1" x14ac:dyDescent="0.35">
      <c r="A198" s="8"/>
      <c r="B198" s="8"/>
      <c r="C198" s="8"/>
      <c r="D198" s="8"/>
      <c r="E198" s="15"/>
      <c r="F198" s="8"/>
      <c r="H198" s="17"/>
      <c r="I198" s="17"/>
      <c r="J198" s="17"/>
      <c r="K198" s="17"/>
      <c r="L198" s="17"/>
      <c r="N198" s="8"/>
      <c r="O198" s="8"/>
    </row>
    <row r="199" spans="1:15" ht="13.15" customHeight="1" x14ac:dyDescent="0.35">
      <c r="A199" s="8"/>
      <c r="B199" s="8"/>
      <c r="C199" s="8"/>
      <c r="D199" s="8"/>
      <c r="E199" s="15"/>
      <c r="F199" s="8"/>
      <c r="H199" s="17"/>
      <c r="I199" s="17"/>
      <c r="J199" s="17"/>
      <c r="K199" s="17"/>
      <c r="L199" s="17"/>
      <c r="N199" s="8"/>
      <c r="O199" s="8"/>
    </row>
    <row r="200" spans="1:15" ht="13.15" customHeight="1" x14ac:dyDescent="0.35">
      <c r="A200" s="8"/>
      <c r="B200" s="8"/>
      <c r="C200" s="8"/>
      <c r="D200" s="8"/>
      <c r="E200" s="15"/>
      <c r="F200" s="8"/>
      <c r="H200" s="17"/>
      <c r="I200" s="17"/>
      <c r="J200" s="17"/>
      <c r="K200" s="17"/>
      <c r="L200" s="17"/>
      <c r="N200" s="8"/>
      <c r="O200" s="8"/>
    </row>
    <row r="201" spans="1:15" ht="13.15" customHeight="1" x14ac:dyDescent="0.35">
      <c r="A201" s="8"/>
      <c r="B201" s="8"/>
      <c r="C201" s="8"/>
      <c r="D201" s="8"/>
      <c r="E201" s="15"/>
      <c r="F201" s="8"/>
      <c r="H201" s="17"/>
      <c r="I201" s="17"/>
      <c r="J201" s="17"/>
      <c r="K201" s="17"/>
      <c r="L201" s="17"/>
      <c r="N201" s="8"/>
      <c r="O201" s="8"/>
    </row>
    <row r="202" spans="1:15" ht="13.15" customHeight="1" x14ac:dyDescent="0.35">
      <c r="A202" s="8"/>
      <c r="B202" s="8"/>
      <c r="C202" s="8"/>
      <c r="D202" s="8"/>
      <c r="E202" s="15"/>
      <c r="F202" s="8"/>
      <c r="H202" s="17"/>
      <c r="I202" s="17"/>
      <c r="J202" s="17"/>
      <c r="K202" s="17"/>
      <c r="L202" s="17"/>
      <c r="N202" s="8"/>
      <c r="O202" s="8"/>
    </row>
    <row r="203" spans="1:15" ht="13.15" customHeight="1" x14ac:dyDescent="0.35">
      <c r="A203" s="8"/>
      <c r="B203" s="8"/>
      <c r="C203" s="8"/>
      <c r="D203" s="8"/>
      <c r="E203" s="15"/>
      <c r="F203" s="8"/>
      <c r="H203" s="17"/>
      <c r="I203" s="17"/>
      <c r="J203" s="17"/>
      <c r="K203" s="17"/>
      <c r="L203" s="17"/>
      <c r="N203" s="8"/>
      <c r="O203" s="8"/>
    </row>
    <row r="204" spans="1:15" ht="13.15" customHeight="1" x14ac:dyDescent="0.35">
      <c r="A204" s="8"/>
      <c r="B204" s="8"/>
      <c r="C204" s="8"/>
      <c r="D204" s="8"/>
      <c r="E204" s="15"/>
      <c r="F204" s="8"/>
      <c r="H204" s="17"/>
      <c r="I204" s="17"/>
      <c r="J204" s="17"/>
      <c r="K204" s="17"/>
      <c r="L204" s="17"/>
      <c r="N204" s="8"/>
      <c r="O204" s="8"/>
    </row>
    <row r="205" spans="1:15" ht="13.15" customHeight="1" x14ac:dyDescent="0.35">
      <c r="A205" s="8"/>
      <c r="B205" s="8"/>
      <c r="C205" s="8"/>
      <c r="D205" s="8"/>
      <c r="E205" s="15"/>
      <c r="F205" s="8"/>
      <c r="H205" s="17"/>
      <c r="I205" s="17"/>
      <c r="J205" s="17"/>
      <c r="K205" s="17"/>
      <c r="L205" s="17"/>
      <c r="N205" s="8"/>
      <c r="O205" s="8"/>
    </row>
    <row r="206" spans="1:15" ht="13.15" customHeight="1" x14ac:dyDescent="0.35">
      <c r="A206" s="8"/>
      <c r="B206" s="8"/>
      <c r="C206" s="8"/>
      <c r="D206" s="8"/>
      <c r="E206" s="15"/>
      <c r="F206" s="8"/>
      <c r="H206" s="17"/>
      <c r="I206" s="17"/>
      <c r="J206" s="17"/>
      <c r="K206" s="17"/>
      <c r="L206" s="17"/>
      <c r="N206" s="8"/>
      <c r="O206" s="8"/>
    </row>
    <row r="207" spans="1:15" ht="13.15" customHeight="1" x14ac:dyDescent="0.35">
      <c r="A207" s="8"/>
      <c r="B207" s="8"/>
      <c r="C207" s="8"/>
      <c r="D207" s="8"/>
      <c r="E207" s="15"/>
      <c r="F207" s="8"/>
      <c r="H207" s="17"/>
      <c r="I207" s="17"/>
      <c r="J207" s="17"/>
      <c r="K207" s="17"/>
      <c r="L207" s="17"/>
      <c r="N207" s="8"/>
      <c r="O207" s="8"/>
    </row>
    <row r="208" spans="1:15" ht="13.15" customHeight="1" x14ac:dyDescent="0.35">
      <c r="A208" s="8"/>
      <c r="B208" s="8"/>
      <c r="C208" s="8"/>
      <c r="D208" s="8"/>
      <c r="E208" s="15"/>
      <c r="F208" s="8"/>
      <c r="H208" s="17"/>
      <c r="I208" s="17"/>
      <c r="J208" s="17"/>
      <c r="K208" s="17"/>
      <c r="L208" s="17"/>
      <c r="N208" s="8"/>
      <c r="O208" s="8"/>
    </row>
    <row r="209" spans="1:15" ht="13.15" customHeight="1" x14ac:dyDescent="0.35">
      <c r="A209" s="8"/>
      <c r="B209" s="8"/>
      <c r="C209" s="8"/>
      <c r="D209" s="8"/>
      <c r="E209" s="15"/>
      <c r="F209" s="8"/>
      <c r="H209" s="17"/>
      <c r="I209" s="17"/>
      <c r="J209" s="17"/>
      <c r="K209" s="17"/>
      <c r="L209" s="17"/>
      <c r="N209" s="8"/>
      <c r="O209" s="8"/>
    </row>
    <row r="210" spans="1:15" ht="13.15" customHeight="1" x14ac:dyDescent="0.35">
      <c r="A210" s="8"/>
      <c r="B210" s="8"/>
      <c r="C210" s="8"/>
      <c r="D210" s="8"/>
      <c r="E210" s="15"/>
      <c r="F210" s="8"/>
      <c r="H210" s="17"/>
      <c r="I210" s="17"/>
      <c r="J210" s="17"/>
      <c r="K210" s="17"/>
      <c r="L210" s="17"/>
      <c r="N210" s="8"/>
      <c r="O210" s="8"/>
    </row>
    <row r="211" spans="1:15" ht="13.15" customHeight="1" x14ac:dyDescent="0.35">
      <c r="A211" s="8"/>
      <c r="B211" s="8"/>
      <c r="C211" s="8"/>
      <c r="D211" s="8"/>
      <c r="E211" s="15"/>
      <c r="F211" s="8"/>
      <c r="H211" s="17"/>
      <c r="I211" s="17"/>
      <c r="J211" s="17"/>
      <c r="K211" s="17"/>
      <c r="L211" s="17"/>
      <c r="N211" s="8"/>
      <c r="O211" s="8"/>
    </row>
    <row r="212" spans="1:15" ht="13.15" customHeight="1" x14ac:dyDescent="0.35">
      <c r="A212" s="8"/>
      <c r="B212" s="8"/>
      <c r="C212" s="8"/>
      <c r="D212" s="8"/>
      <c r="E212" s="15"/>
      <c r="F212" s="8"/>
      <c r="H212" s="17"/>
      <c r="I212" s="17"/>
      <c r="J212" s="17"/>
      <c r="K212" s="17"/>
      <c r="L212" s="17"/>
      <c r="N212" s="8"/>
      <c r="O212" s="8"/>
    </row>
    <row r="213" spans="1:15" ht="13.15" customHeight="1" x14ac:dyDescent="0.35">
      <c r="A213" s="8"/>
      <c r="B213" s="8"/>
      <c r="C213" s="8"/>
      <c r="D213" s="8"/>
      <c r="E213" s="15"/>
      <c r="F213" s="8"/>
      <c r="H213" s="17"/>
      <c r="I213" s="17"/>
      <c r="J213" s="17"/>
      <c r="K213" s="17"/>
      <c r="L213" s="17"/>
      <c r="N213" s="8"/>
      <c r="O213" s="8"/>
    </row>
    <row r="214" spans="1:15" ht="13.15" customHeight="1" x14ac:dyDescent="0.35">
      <c r="A214" s="8"/>
      <c r="B214" s="8"/>
      <c r="C214" s="8"/>
      <c r="D214" s="8"/>
      <c r="E214" s="15"/>
      <c r="F214" s="8"/>
      <c r="H214" s="17"/>
      <c r="I214" s="17"/>
      <c r="J214" s="17"/>
      <c r="K214" s="17"/>
      <c r="L214" s="17"/>
      <c r="N214" s="8"/>
      <c r="O214" s="8"/>
    </row>
    <row r="215" spans="1:15" ht="13.15" customHeight="1" x14ac:dyDescent="0.35">
      <c r="A215" s="8"/>
      <c r="B215" s="8"/>
      <c r="C215" s="8"/>
      <c r="D215" s="8"/>
      <c r="E215" s="15"/>
      <c r="F215" s="8"/>
      <c r="H215" s="17"/>
      <c r="I215" s="17"/>
      <c r="J215" s="17"/>
      <c r="K215" s="17"/>
      <c r="L215" s="17"/>
      <c r="N215" s="8"/>
      <c r="O215" s="8"/>
    </row>
    <row r="216" spans="1:15" ht="13.15" customHeight="1" x14ac:dyDescent="0.35">
      <c r="A216" s="8"/>
      <c r="B216" s="8"/>
      <c r="C216" s="8"/>
      <c r="D216" s="8"/>
      <c r="E216" s="15"/>
      <c r="F216" s="8"/>
      <c r="H216" s="17"/>
      <c r="I216" s="17"/>
      <c r="J216" s="17"/>
      <c r="K216" s="17"/>
      <c r="L216" s="17"/>
      <c r="N216" s="8"/>
      <c r="O216" s="8"/>
    </row>
    <row r="217" spans="1:15" ht="13.15" customHeight="1" x14ac:dyDescent="0.35">
      <c r="A217" s="8"/>
      <c r="B217" s="8"/>
      <c r="C217" s="8"/>
      <c r="D217" s="8"/>
      <c r="E217" s="15"/>
      <c r="F217" s="8"/>
      <c r="H217" s="17"/>
      <c r="I217" s="17"/>
      <c r="J217" s="17"/>
      <c r="K217" s="17"/>
      <c r="L217" s="17"/>
      <c r="N217" s="8"/>
      <c r="O217" s="8"/>
    </row>
    <row r="218" spans="1:15" ht="13.15" customHeight="1" x14ac:dyDescent="0.35">
      <c r="A218" s="8"/>
      <c r="B218" s="8"/>
      <c r="C218" s="8"/>
      <c r="D218" s="8"/>
      <c r="E218" s="15"/>
      <c r="F218" s="8"/>
      <c r="H218" s="17"/>
      <c r="I218" s="17"/>
      <c r="J218" s="17"/>
      <c r="K218" s="17"/>
      <c r="L218" s="17"/>
      <c r="N218" s="8"/>
      <c r="O218" s="8"/>
    </row>
    <row r="219" spans="1:15" ht="13.15" customHeight="1" x14ac:dyDescent="0.35">
      <c r="A219" s="8"/>
      <c r="B219" s="8"/>
      <c r="C219" s="8"/>
      <c r="D219" s="8"/>
      <c r="E219" s="15"/>
      <c r="F219" s="8"/>
      <c r="H219" s="17"/>
      <c r="I219" s="17"/>
      <c r="J219" s="17"/>
      <c r="K219" s="17"/>
      <c r="L219" s="17"/>
      <c r="N219" s="8"/>
      <c r="O219" s="8"/>
    </row>
    <row r="220" spans="1:15" ht="13.15" customHeight="1" x14ac:dyDescent="0.35">
      <c r="A220" s="8"/>
      <c r="B220" s="8"/>
      <c r="C220" s="8"/>
      <c r="D220" s="8"/>
      <c r="E220" s="15"/>
      <c r="F220" s="8"/>
      <c r="H220" s="17"/>
      <c r="I220" s="17"/>
      <c r="J220" s="17"/>
      <c r="K220" s="17"/>
      <c r="L220" s="17"/>
      <c r="N220" s="8"/>
      <c r="O220" s="8"/>
    </row>
    <row r="221" spans="1:15" ht="13.15" customHeight="1" x14ac:dyDescent="0.35">
      <c r="A221" s="8"/>
      <c r="B221" s="8"/>
      <c r="C221" s="8"/>
      <c r="D221" s="8"/>
      <c r="E221" s="15"/>
      <c r="F221" s="8"/>
      <c r="H221" s="17"/>
      <c r="I221" s="17"/>
      <c r="J221" s="17"/>
      <c r="K221" s="17"/>
      <c r="L221" s="17"/>
      <c r="N221" s="8"/>
      <c r="O221" s="8"/>
    </row>
    <row r="222" spans="1:15" ht="13.15" customHeight="1" x14ac:dyDescent="0.35">
      <c r="A222" s="8"/>
      <c r="B222" s="8"/>
      <c r="C222" s="8"/>
      <c r="D222" s="8"/>
      <c r="E222" s="15"/>
      <c r="F222" s="8"/>
      <c r="H222" s="17"/>
      <c r="I222" s="17"/>
      <c r="J222" s="17"/>
      <c r="K222" s="17"/>
      <c r="L222" s="17"/>
      <c r="N222" s="8"/>
      <c r="O222" s="8"/>
    </row>
    <row r="223" spans="1:15" ht="13.15" customHeight="1" x14ac:dyDescent="0.35">
      <c r="A223" s="8"/>
      <c r="B223" s="8"/>
      <c r="C223" s="8"/>
      <c r="D223" s="8"/>
      <c r="E223" s="15"/>
      <c r="F223" s="8"/>
      <c r="H223" s="17"/>
      <c r="I223" s="17"/>
      <c r="J223" s="17"/>
      <c r="K223" s="17"/>
      <c r="L223" s="17"/>
      <c r="N223" s="8"/>
      <c r="O223" s="8"/>
    </row>
    <row r="224" spans="1:15" ht="13.15" customHeight="1" x14ac:dyDescent="0.35">
      <c r="A224" s="8"/>
      <c r="B224" s="8"/>
      <c r="C224" s="8"/>
      <c r="D224" s="8"/>
      <c r="E224" s="15"/>
      <c r="F224" s="8"/>
      <c r="H224" s="17"/>
      <c r="I224" s="17"/>
      <c r="J224" s="17"/>
      <c r="K224" s="17"/>
      <c r="L224" s="17"/>
      <c r="N224" s="8"/>
      <c r="O224" s="8"/>
    </row>
    <row r="225" spans="1:15" ht="13.15" customHeight="1" x14ac:dyDescent="0.35">
      <c r="A225" s="8"/>
      <c r="B225" s="8"/>
      <c r="C225" s="8"/>
      <c r="D225" s="8"/>
      <c r="E225" s="15"/>
      <c r="F225" s="8"/>
      <c r="H225" s="17"/>
      <c r="I225" s="17"/>
      <c r="J225" s="17"/>
      <c r="K225" s="17"/>
      <c r="L225" s="17"/>
      <c r="N225" s="8"/>
      <c r="O225" s="8"/>
    </row>
    <row r="226" spans="1:15" ht="13.15" customHeight="1" x14ac:dyDescent="0.35">
      <c r="A226" s="8"/>
      <c r="B226" s="8"/>
      <c r="C226" s="8"/>
      <c r="D226" s="8"/>
      <c r="E226" s="15"/>
      <c r="F226" s="8"/>
      <c r="H226" s="17"/>
      <c r="I226" s="17"/>
      <c r="J226" s="17"/>
      <c r="K226" s="17"/>
      <c r="L226" s="17"/>
      <c r="N226" s="8"/>
      <c r="O226" s="8"/>
    </row>
    <row r="227" spans="1:15" ht="13.15" customHeight="1" x14ac:dyDescent="0.35">
      <c r="A227" s="8"/>
      <c r="B227" s="8"/>
      <c r="C227" s="8"/>
      <c r="D227" s="8"/>
      <c r="E227" s="15"/>
      <c r="F227" s="8"/>
      <c r="H227" s="17"/>
      <c r="I227" s="17"/>
      <c r="J227" s="17"/>
      <c r="K227" s="17"/>
      <c r="L227" s="17"/>
      <c r="N227" s="8"/>
      <c r="O227" s="8"/>
    </row>
    <row r="228" spans="1:15" ht="13.15" customHeight="1" x14ac:dyDescent="0.35">
      <c r="A228" s="8"/>
      <c r="B228" s="8"/>
      <c r="C228" s="8"/>
      <c r="D228" s="8"/>
      <c r="E228" s="15"/>
      <c r="F228" s="8"/>
      <c r="H228" s="17"/>
      <c r="I228" s="17"/>
      <c r="J228" s="17"/>
      <c r="K228" s="17"/>
      <c r="L228" s="17"/>
      <c r="N228" s="8"/>
      <c r="O228" s="8"/>
    </row>
    <row r="229" spans="1:15" ht="13.15" customHeight="1" x14ac:dyDescent="0.35">
      <c r="A229" s="8"/>
      <c r="B229" s="8"/>
      <c r="C229" s="8"/>
      <c r="D229" s="8"/>
      <c r="E229" s="15"/>
      <c r="F229" s="8"/>
      <c r="H229" s="17"/>
      <c r="I229" s="17"/>
      <c r="J229" s="17"/>
      <c r="K229" s="17"/>
      <c r="L229" s="17"/>
      <c r="N229" s="8"/>
      <c r="O229" s="8"/>
    </row>
    <row r="230" spans="1:15" ht="13.15" customHeight="1" x14ac:dyDescent="0.35">
      <c r="A230" s="8"/>
      <c r="B230" s="8"/>
      <c r="C230" s="8"/>
      <c r="D230" s="8"/>
      <c r="E230" s="15"/>
      <c r="F230" s="8"/>
      <c r="H230" s="17"/>
      <c r="I230" s="17"/>
      <c r="J230" s="17"/>
      <c r="K230" s="17"/>
      <c r="L230" s="17"/>
      <c r="N230" s="8"/>
      <c r="O230" s="8"/>
    </row>
    <row r="231" spans="1:15" ht="13.15" customHeight="1" x14ac:dyDescent="0.35">
      <c r="A231" s="8"/>
      <c r="B231" s="8"/>
      <c r="C231" s="8"/>
      <c r="D231" s="8"/>
      <c r="E231" s="15"/>
      <c r="F231" s="8"/>
      <c r="H231" s="17"/>
      <c r="I231" s="17"/>
      <c r="J231" s="17"/>
      <c r="K231" s="17"/>
      <c r="L231" s="17"/>
      <c r="N231" s="8"/>
      <c r="O231" s="8"/>
    </row>
    <row r="232" spans="1:15" ht="13.15" customHeight="1" x14ac:dyDescent="0.35">
      <c r="A232" s="8"/>
      <c r="B232" s="8"/>
      <c r="C232" s="8"/>
      <c r="D232" s="8"/>
      <c r="E232" s="15"/>
      <c r="F232" s="8"/>
      <c r="H232" s="17"/>
      <c r="I232" s="17"/>
      <c r="J232" s="17"/>
      <c r="K232" s="17"/>
      <c r="L232" s="17"/>
      <c r="N232" s="8"/>
      <c r="O232" s="8"/>
    </row>
    <row r="233" spans="1:15" ht="13.15" customHeight="1" x14ac:dyDescent="0.35">
      <c r="A233" s="8"/>
      <c r="B233" s="8"/>
      <c r="C233" s="8"/>
      <c r="D233" s="8"/>
      <c r="E233" s="15"/>
      <c r="F233" s="8"/>
      <c r="H233" s="17"/>
      <c r="I233" s="17"/>
      <c r="J233" s="17"/>
      <c r="K233" s="17"/>
      <c r="L233" s="17"/>
      <c r="N233" s="8"/>
      <c r="O233" s="8"/>
    </row>
    <row r="234" spans="1:15" ht="13.15" customHeight="1" x14ac:dyDescent="0.35">
      <c r="A234" s="8"/>
      <c r="B234" s="8"/>
      <c r="C234" s="8"/>
      <c r="D234" s="8"/>
      <c r="E234" s="15"/>
      <c r="F234" s="8"/>
      <c r="H234" s="17"/>
      <c r="I234" s="17"/>
      <c r="J234" s="17"/>
      <c r="K234" s="17"/>
      <c r="L234" s="17"/>
      <c r="N234" s="8"/>
      <c r="O234" s="8"/>
    </row>
    <row r="235" spans="1:15" ht="13.15" customHeight="1" x14ac:dyDescent="0.35">
      <c r="A235" s="8"/>
      <c r="B235" s="8"/>
      <c r="C235" s="8"/>
      <c r="D235" s="8"/>
      <c r="E235" s="15"/>
      <c r="F235" s="8"/>
      <c r="H235" s="17"/>
      <c r="I235" s="17"/>
      <c r="J235" s="17"/>
      <c r="K235" s="17"/>
      <c r="L235" s="17"/>
      <c r="N235" s="8"/>
      <c r="O235" s="8"/>
    </row>
    <row r="236" spans="1:15" ht="13.15" customHeight="1" x14ac:dyDescent="0.35">
      <c r="A236" s="8"/>
      <c r="B236" s="8"/>
      <c r="C236" s="8"/>
      <c r="D236" s="8"/>
      <c r="E236" s="15"/>
      <c r="F236" s="8"/>
      <c r="H236" s="17"/>
      <c r="I236" s="17"/>
      <c r="J236" s="17"/>
      <c r="K236" s="17"/>
      <c r="L236" s="17"/>
      <c r="N236" s="8"/>
      <c r="O236" s="8"/>
    </row>
    <row r="237" spans="1:15" ht="13.15" customHeight="1" x14ac:dyDescent="0.35">
      <c r="A237" s="8"/>
      <c r="B237" s="8"/>
      <c r="C237" s="8"/>
      <c r="D237" s="8"/>
      <c r="E237" s="15"/>
      <c r="F237" s="8"/>
      <c r="H237" s="17"/>
      <c r="I237" s="17"/>
      <c r="J237" s="17"/>
      <c r="K237" s="17"/>
      <c r="L237" s="17"/>
      <c r="N237" s="8"/>
      <c r="O237" s="8"/>
    </row>
    <row r="238" spans="1:15" ht="13.15" customHeight="1" x14ac:dyDescent="0.35">
      <c r="A238" s="8"/>
      <c r="B238" s="8"/>
      <c r="C238" s="8"/>
      <c r="D238" s="8"/>
      <c r="E238" s="15"/>
      <c r="F238" s="8"/>
      <c r="H238" s="17"/>
      <c r="I238" s="17"/>
      <c r="J238" s="17"/>
      <c r="K238" s="17"/>
      <c r="L238" s="17"/>
      <c r="N238" s="8"/>
      <c r="O238" s="8"/>
    </row>
    <row r="239" spans="1:15" ht="13.15" customHeight="1" x14ac:dyDescent="0.35">
      <c r="A239" s="8"/>
      <c r="B239" s="8"/>
      <c r="C239" s="8"/>
      <c r="D239" s="8"/>
      <c r="E239" s="15"/>
      <c r="F239" s="8"/>
      <c r="H239" s="17"/>
      <c r="I239" s="17"/>
      <c r="J239" s="17"/>
      <c r="K239" s="17"/>
      <c r="L239" s="17"/>
      <c r="N239" s="8"/>
      <c r="O239" s="8"/>
    </row>
    <row r="240" spans="1:15" ht="13.15" customHeight="1" x14ac:dyDescent="0.35">
      <c r="A240" s="8"/>
      <c r="B240" s="8"/>
      <c r="C240" s="8"/>
      <c r="D240" s="8"/>
      <c r="E240" s="15"/>
      <c r="F240" s="8"/>
      <c r="H240" s="17"/>
      <c r="I240" s="17"/>
      <c r="J240" s="17"/>
      <c r="K240" s="17"/>
      <c r="L240" s="17"/>
      <c r="N240" s="8"/>
      <c r="O240" s="8"/>
    </row>
    <row r="241" spans="1:15" ht="13.15" customHeight="1" x14ac:dyDescent="0.35">
      <c r="A241" s="8"/>
      <c r="B241" s="8"/>
      <c r="C241" s="8"/>
      <c r="D241" s="8"/>
      <c r="E241" s="15"/>
      <c r="F241" s="8"/>
      <c r="H241" s="17"/>
      <c r="I241" s="17"/>
      <c r="J241" s="17"/>
      <c r="K241" s="17"/>
      <c r="L241" s="17"/>
      <c r="N241" s="8"/>
      <c r="O241" s="8"/>
    </row>
    <row r="242" spans="1:15" ht="13.15" customHeight="1" x14ac:dyDescent="0.35">
      <c r="A242" s="8"/>
      <c r="B242" s="8"/>
      <c r="C242" s="8"/>
      <c r="D242" s="8"/>
      <c r="E242" s="15"/>
      <c r="F242" s="8"/>
      <c r="H242" s="17"/>
      <c r="I242" s="17"/>
      <c r="J242" s="17"/>
      <c r="K242" s="17"/>
      <c r="L242" s="17"/>
      <c r="N242" s="8"/>
      <c r="O242" s="8"/>
    </row>
    <row r="243" spans="1:15" ht="13.15" customHeight="1" x14ac:dyDescent="0.35">
      <c r="A243" s="8"/>
      <c r="B243" s="8"/>
      <c r="C243" s="8"/>
      <c r="D243" s="8"/>
      <c r="E243" s="15"/>
      <c r="F243" s="8"/>
      <c r="H243" s="17"/>
      <c r="I243" s="17"/>
      <c r="J243" s="17"/>
      <c r="K243" s="17"/>
      <c r="L243" s="17"/>
      <c r="N243" s="8"/>
      <c r="O243" s="8"/>
    </row>
    <row r="244" spans="1:15" ht="13.15" customHeight="1" x14ac:dyDescent="0.35">
      <c r="A244" s="8"/>
      <c r="B244" s="8"/>
      <c r="C244" s="8"/>
      <c r="D244" s="8"/>
      <c r="E244" s="15"/>
      <c r="F244" s="8"/>
      <c r="H244" s="17"/>
      <c r="I244" s="17"/>
      <c r="J244" s="17"/>
      <c r="K244" s="17"/>
      <c r="L244" s="17"/>
      <c r="N244" s="8"/>
      <c r="O244" s="8"/>
    </row>
    <row r="245" spans="1:15" ht="13.15" customHeight="1" x14ac:dyDescent="0.35">
      <c r="A245" s="8"/>
      <c r="B245" s="8"/>
      <c r="C245" s="8"/>
      <c r="D245" s="8"/>
      <c r="E245" s="15"/>
      <c r="F245" s="8"/>
      <c r="H245" s="17"/>
      <c r="I245" s="17"/>
      <c r="J245" s="17"/>
      <c r="K245" s="17"/>
      <c r="L245" s="17"/>
      <c r="N245" s="8"/>
      <c r="O245" s="8"/>
    </row>
    <row r="246" spans="1:15" ht="13.15" customHeight="1" x14ac:dyDescent="0.35">
      <c r="A246" s="8"/>
      <c r="B246" s="8"/>
      <c r="C246" s="8"/>
      <c r="D246" s="8"/>
      <c r="E246" s="15"/>
      <c r="F246" s="8"/>
      <c r="H246" s="17"/>
      <c r="I246" s="17"/>
      <c r="J246" s="17"/>
      <c r="K246" s="17"/>
      <c r="L246" s="17"/>
      <c r="N246" s="8"/>
      <c r="O246" s="8"/>
    </row>
    <row r="247" spans="1:15" ht="13.15" customHeight="1" x14ac:dyDescent="0.35">
      <c r="A247" s="8"/>
      <c r="B247" s="8"/>
      <c r="C247" s="8"/>
      <c r="D247" s="8"/>
      <c r="E247" s="15"/>
      <c r="F247" s="8"/>
      <c r="H247" s="17"/>
      <c r="I247" s="17"/>
      <c r="J247" s="17"/>
      <c r="K247" s="17"/>
      <c r="L247" s="17"/>
      <c r="N247" s="8"/>
      <c r="O247" s="8"/>
    </row>
    <row r="248" spans="1:15" ht="13.15" customHeight="1" x14ac:dyDescent="0.35">
      <c r="A248" s="8"/>
      <c r="B248" s="8"/>
      <c r="C248" s="8"/>
      <c r="D248" s="8"/>
      <c r="E248" s="15"/>
      <c r="F248" s="8"/>
      <c r="H248" s="17"/>
      <c r="I248" s="17"/>
      <c r="J248" s="17"/>
      <c r="K248" s="17"/>
      <c r="L248" s="17"/>
      <c r="N248" s="8"/>
      <c r="O248" s="8"/>
    </row>
    <row r="249" spans="1:15" ht="13.15" customHeight="1" x14ac:dyDescent="0.35">
      <c r="A249" s="8"/>
      <c r="B249" s="8"/>
      <c r="C249" s="8"/>
      <c r="D249" s="8"/>
      <c r="E249" s="15"/>
      <c r="F249" s="8"/>
      <c r="H249" s="17"/>
      <c r="I249" s="17"/>
      <c r="J249" s="17"/>
      <c r="K249" s="17"/>
      <c r="L249" s="17"/>
      <c r="N249" s="8"/>
      <c r="O249" s="8"/>
    </row>
    <row r="250" spans="1:15" ht="13.15" customHeight="1" x14ac:dyDescent="0.35">
      <c r="A250" s="8"/>
      <c r="B250" s="8"/>
      <c r="C250" s="8"/>
      <c r="D250" s="8"/>
      <c r="E250" s="15"/>
      <c r="F250" s="8"/>
      <c r="H250" s="17"/>
      <c r="I250" s="17"/>
      <c r="J250" s="17"/>
      <c r="K250" s="17"/>
      <c r="L250" s="17"/>
      <c r="N250" s="8"/>
      <c r="O250" s="8"/>
    </row>
    <row r="251" spans="1:15" ht="13.15" customHeight="1" x14ac:dyDescent="0.35">
      <c r="A251" s="8"/>
      <c r="B251" s="8"/>
      <c r="C251" s="8"/>
      <c r="D251" s="8"/>
      <c r="E251" s="15"/>
      <c r="F251" s="8"/>
      <c r="H251" s="17"/>
      <c r="I251" s="17"/>
      <c r="J251" s="17"/>
      <c r="K251" s="17"/>
      <c r="L251" s="17"/>
      <c r="N251" s="8"/>
      <c r="O251" s="8"/>
    </row>
    <row r="252" spans="1:15" ht="13.15" customHeight="1" x14ac:dyDescent="0.35">
      <c r="A252" s="8"/>
      <c r="B252" s="8"/>
      <c r="C252" s="8"/>
      <c r="D252" s="8"/>
      <c r="E252" s="15"/>
      <c r="F252" s="8"/>
      <c r="H252" s="17"/>
      <c r="I252" s="17"/>
      <c r="J252" s="17"/>
      <c r="K252" s="17"/>
      <c r="L252" s="17"/>
      <c r="N252" s="8"/>
      <c r="O252" s="8"/>
    </row>
    <row r="253" spans="1:15" ht="13.15" customHeight="1" x14ac:dyDescent="0.35">
      <c r="A253" s="8"/>
      <c r="B253" s="8"/>
      <c r="C253" s="8"/>
      <c r="D253" s="8"/>
      <c r="E253" s="15"/>
      <c r="F253" s="8"/>
      <c r="H253" s="17"/>
      <c r="I253" s="17"/>
      <c r="J253" s="17"/>
      <c r="K253" s="17"/>
      <c r="L253" s="17"/>
      <c r="N253" s="8"/>
      <c r="O253" s="8"/>
    </row>
    <row r="254" spans="1:15" ht="13.15" customHeight="1" x14ac:dyDescent="0.35">
      <c r="A254" s="8"/>
      <c r="B254" s="8"/>
      <c r="C254" s="8"/>
      <c r="D254" s="8"/>
      <c r="E254" s="15"/>
      <c r="F254" s="8"/>
      <c r="H254" s="17"/>
      <c r="I254" s="17"/>
      <c r="J254" s="17"/>
      <c r="K254" s="17"/>
      <c r="L254" s="17"/>
      <c r="N254" s="8"/>
      <c r="O254" s="8"/>
    </row>
    <row r="255" spans="1:15" ht="13.15" customHeight="1" x14ac:dyDescent="0.35">
      <c r="A255" s="8"/>
      <c r="B255" s="8"/>
      <c r="C255" s="8"/>
      <c r="D255" s="8"/>
      <c r="E255" s="15"/>
      <c r="F255" s="8"/>
      <c r="H255" s="17"/>
      <c r="I255" s="17"/>
      <c r="J255" s="17"/>
      <c r="K255" s="17"/>
      <c r="L255" s="17"/>
      <c r="N255" s="8"/>
      <c r="O255" s="8"/>
    </row>
    <row r="256" spans="1:15" ht="13.15" customHeight="1" x14ac:dyDescent="0.35">
      <c r="A256" s="8"/>
      <c r="B256" s="8"/>
      <c r="C256" s="8"/>
      <c r="D256" s="8"/>
      <c r="E256" s="15"/>
      <c r="F256" s="8"/>
      <c r="H256" s="17"/>
      <c r="I256" s="17"/>
      <c r="J256" s="17"/>
      <c r="K256" s="17"/>
      <c r="L256" s="17"/>
      <c r="N256" s="8"/>
      <c r="O256" s="8"/>
    </row>
    <row r="257" spans="1:15" ht="13.15" customHeight="1" x14ac:dyDescent="0.35">
      <c r="A257" s="8"/>
      <c r="B257" s="8"/>
      <c r="C257" s="8"/>
      <c r="D257" s="8"/>
      <c r="E257" s="15"/>
      <c r="F257" s="8"/>
      <c r="H257" s="17"/>
      <c r="I257" s="17"/>
      <c r="J257" s="17"/>
      <c r="K257" s="17"/>
      <c r="L257" s="17"/>
      <c r="N257" s="8"/>
      <c r="O257" s="8"/>
    </row>
    <row r="258" spans="1:15" ht="13.15" customHeight="1" x14ac:dyDescent="0.35">
      <c r="A258" s="8"/>
      <c r="B258" s="8"/>
      <c r="C258" s="8"/>
      <c r="D258" s="8"/>
      <c r="E258" s="15"/>
      <c r="F258" s="8"/>
      <c r="H258" s="17"/>
      <c r="I258" s="17"/>
      <c r="J258" s="17"/>
      <c r="K258" s="17"/>
      <c r="L258" s="17"/>
      <c r="N258" s="8"/>
      <c r="O258" s="8"/>
    </row>
    <row r="259" spans="1:15" ht="13.15" customHeight="1" x14ac:dyDescent="0.35">
      <c r="A259" s="8"/>
      <c r="B259" s="8"/>
      <c r="C259" s="8"/>
      <c r="D259" s="8"/>
      <c r="E259" s="15"/>
      <c r="F259" s="8"/>
      <c r="H259" s="17"/>
      <c r="I259" s="17"/>
      <c r="J259" s="17"/>
      <c r="K259" s="17"/>
      <c r="L259" s="17"/>
      <c r="N259" s="8"/>
      <c r="O259" s="8"/>
    </row>
    <row r="260" spans="1:15" ht="13.15" customHeight="1" x14ac:dyDescent="0.35">
      <c r="A260" s="8"/>
      <c r="B260" s="8"/>
      <c r="C260" s="8"/>
      <c r="D260" s="8"/>
      <c r="E260" s="15"/>
      <c r="F260" s="8"/>
      <c r="H260" s="17"/>
      <c r="I260" s="17"/>
      <c r="J260" s="17"/>
      <c r="K260" s="17"/>
      <c r="L260" s="17"/>
      <c r="N260" s="8"/>
      <c r="O260" s="8"/>
    </row>
    <row r="261" spans="1:15" ht="13.15" customHeight="1" x14ac:dyDescent="0.35">
      <c r="A261" s="8"/>
      <c r="B261" s="8"/>
      <c r="C261" s="8"/>
      <c r="D261" s="8"/>
      <c r="E261" s="15"/>
      <c r="F261" s="8"/>
      <c r="H261" s="17"/>
      <c r="I261" s="17"/>
      <c r="J261" s="17"/>
      <c r="K261" s="17"/>
      <c r="L261" s="17"/>
      <c r="N261" s="8"/>
      <c r="O261" s="8"/>
    </row>
    <row r="262" spans="1:15" ht="13.15" customHeight="1" x14ac:dyDescent="0.35">
      <c r="A262" s="8"/>
      <c r="B262" s="8"/>
      <c r="C262" s="8"/>
      <c r="D262" s="8"/>
      <c r="E262" s="15"/>
      <c r="F262" s="8"/>
      <c r="H262" s="17"/>
      <c r="I262" s="17"/>
      <c r="J262" s="17"/>
      <c r="K262" s="17"/>
      <c r="L262" s="17"/>
      <c r="N262" s="8"/>
      <c r="O262" s="8"/>
    </row>
    <row r="263" spans="1:15" ht="13.15" customHeight="1" x14ac:dyDescent="0.35">
      <c r="A263" s="8"/>
      <c r="B263" s="8"/>
      <c r="C263" s="8"/>
      <c r="D263" s="8"/>
      <c r="E263" s="15"/>
      <c r="F263" s="8"/>
      <c r="H263" s="17"/>
      <c r="I263" s="17"/>
      <c r="J263" s="17"/>
      <c r="K263" s="17"/>
      <c r="L263" s="17"/>
      <c r="N263" s="8"/>
      <c r="O263" s="8"/>
    </row>
    <row r="264" spans="1:15" ht="13.15" customHeight="1" x14ac:dyDescent="0.35">
      <c r="A264" s="8"/>
      <c r="B264" s="8"/>
      <c r="C264" s="8"/>
      <c r="D264" s="8"/>
      <c r="E264" s="15"/>
      <c r="F264" s="8"/>
      <c r="H264" s="17"/>
      <c r="I264" s="17"/>
      <c r="J264" s="17"/>
      <c r="K264" s="17"/>
      <c r="L264" s="17"/>
      <c r="N264" s="8"/>
      <c r="O264" s="8"/>
    </row>
    <row r="265" spans="1:15" ht="13.15" customHeight="1" x14ac:dyDescent="0.35">
      <c r="A265" s="8"/>
      <c r="B265" s="8"/>
      <c r="C265" s="8"/>
      <c r="D265" s="8"/>
      <c r="E265" s="15"/>
      <c r="F265" s="8"/>
      <c r="H265" s="17"/>
      <c r="I265" s="17"/>
      <c r="J265" s="17"/>
      <c r="K265" s="17"/>
      <c r="L265" s="17"/>
      <c r="N265" s="8"/>
      <c r="O265" s="8"/>
    </row>
    <row r="266" spans="1:15" ht="13.15" customHeight="1" x14ac:dyDescent="0.35">
      <c r="A266" s="8"/>
      <c r="B266" s="8"/>
      <c r="C266" s="8"/>
      <c r="D266" s="8"/>
      <c r="E266" s="15"/>
      <c r="F266" s="8"/>
      <c r="H266" s="17"/>
      <c r="I266" s="17"/>
      <c r="J266" s="17"/>
      <c r="K266" s="17"/>
      <c r="L266" s="17"/>
      <c r="N266" s="8"/>
      <c r="O266" s="8"/>
    </row>
    <row r="267" spans="1:15" ht="13.15" customHeight="1" x14ac:dyDescent="0.35">
      <c r="A267" s="8"/>
      <c r="B267" s="8"/>
      <c r="C267" s="8"/>
      <c r="D267" s="8"/>
      <c r="E267" s="15"/>
      <c r="F267" s="8"/>
      <c r="H267" s="17"/>
      <c r="I267" s="17"/>
      <c r="J267" s="17"/>
      <c r="K267" s="17"/>
      <c r="L267" s="17"/>
      <c r="N267" s="8"/>
      <c r="O267" s="8"/>
    </row>
    <row r="268" spans="1:15" ht="13.15" customHeight="1" x14ac:dyDescent="0.35">
      <c r="A268" s="8"/>
      <c r="B268" s="8"/>
      <c r="C268" s="8"/>
      <c r="D268" s="8"/>
      <c r="E268" s="15"/>
      <c r="F268" s="8"/>
      <c r="H268" s="17"/>
      <c r="I268" s="17"/>
      <c r="J268" s="17"/>
      <c r="K268" s="17"/>
      <c r="L268" s="17"/>
      <c r="N268" s="8"/>
      <c r="O268" s="8"/>
    </row>
    <row r="269" spans="1:15" ht="13.15" customHeight="1" x14ac:dyDescent="0.35">
      <c r="A269" s="8"/>
      <c r="B269" s="8"/>
      <c r="C269" s="8"/>
      <c r="D269" s="8"/>
      <c r="E269" s="15"/>
      <c r="F269" s="8"/>
      <c r="H269" s="17"/>
      <c r="I269" s="17"/>
      <c r="J269" s="17"/>
      <c r="K269" s="17"/>
      <c r="L269" s="17"/>
      <c r="N269" s="8"/>
      <c r="O269" s="8"/>
    </row>
    <row r="270" spans="1:15" ht="13.15" customHeight="1" x14ac:dyDescent="0.35">
      <c r="A270" s="8"/>
      <c r="B270" s="8"/>
      <c r="C270" s="8"/>
      <c r="D270" s="8"/>
      <c r="E270" s="15"/>
      <c r="F270" s="8"/>
      <c r="H270" s="17"/>
      <c r="I270" s="17"/>
      <c r="J270" s="17"/>
      <c r="K270" s="17"/>
      <c r="L270" s="17"/>
      <c r="N270" s="8"/>
      <c r="O270" s="8"/>
    </row>
    <row r="271" spans="1:15" ht="13.15" customHeight="1" x14ac:dyDescent="0.35">
      <c r="A271" s="8"/>
      <c r="B271" s="8"/>
      <c r="C271" s="8"/>
      <c r="D271" s="8"/>
      <c r="E271" s="15"/>
      <c r="F271" s="8"/>
      <c r="H271" s="17"/>
      <c r="I271" s="17"/>
      <c r="J271" s="17"/>
      <c r="K271" s="17"/>
      <c r="L271" s="17"/>
      <c r="N271" s="8"/>
      <c r="O271" s="8"/>
    </row>
    <row r="272" spans="1:15" ht="13.15" customHeight="1" x14ac:dyDescent="0.35">
      <c r="A272" s="8"/>
      <c r="B272" s="8"/>
      <c r="C272" s="8"/>
      <c r="D272" s="8"/>
      <c r="E272" s="15"/>
      <c r="F272" s="8"/>
      <c r="H272" s="17"/>
      <c r="I272" s="17"/>
      <c r="J272" s="17"/>
      <c r="K272" s="17"/>
      <c r="L272" s="17"/>
      <c r="N272" s="8"/>
      <c r="O272" s="8"/>
    </row>
    <row r="273" spans="1:15" ht="13.15" customHeight="1" x14ac:dyDescent="0.35">
      <c r="A273" s="8"/>
      <c r="B273" s="8"/>
      <c r="C273" s="8"/>
      <c r="D273" s="8"/>
      <c r="E273" s="15"/>
      <c r="F273" s="8"/>
      <c r="H273" s="17"/>
      <c r="I273" s="17"/>
      <c r="J273" s="17"/>
      <c r="K273" s="17"/>
      <c r="L273" s="17"/>
      <c r="N273" s="8"/>
      <c r="O273" s="8"/>
    </row>
    <row r="274" spans="1:15" ht="13.15" customHeight="1" x14ac:dyDescent="0.35">
      <c r="A274" s="8"/>
      <c r="B274" s="8"/>
      <c r="C274" s="8"/>
      <c r="D274" s="8"/>
      <c r="E274" s="15"/>
      <c r="F274" s="8"/>
      <c r="H274" s="17"/>
      <c r="I274" s="17"/>
      <c r="J274" s="17"/>
      <c r="K274" s="17"/>
      <c r="L274" s="17"/>
      <c r="N274" s="8"/>
      <c r="O274" s="8"/>
    </row>
    <row r="275" spans="1:15" ht="13.15" customHeight="1" x14ac:dyDescent="0.35">
      <c r="A275" s="8"/>
      <c r="B275" s="8"/>
      <c r="C275" s="8"/>
      <c r="D275" s="8"/>
      <c r="E275" s="15"/>
      <c r="F275" s="8"/>
      <c r="H275" s="17"/>
      <c r="I275" s="17"/>
      <c r="J275" s="17"/>
      <c r="K275" s="17"/>
      <c r="L275" s="17"/>
      <c r="N275" s="8"/>
      <c r="O275" s="8"/>
    </row>
    <row r="276" spans="1:15" ht="13.15" customHeight="1" x14ac:dyDescent="0.35">
      <c r="A276" s="8"/>
      <c r="B276" s="8"/>
      <c r="C276" s="8"/>
      <c r="D276" s="8"/>
      <c r="E276" s="15"/>
      <c r="F276" s="8"/>
      <c r="H276" s="17"/>
      <c r="I276" s="17"/>
      <c r="J276" s="17"/>
      <c r="K276" s="17"/>
      <c r="L276" s="17"/>
      <c r="N276" s="8"/>
      <c r="O276" s="8"/>
    </row>
    <row r="277" spans="1:15" ht="13.15" customHeight="1" x14ac:dyDescent="0.35">
      <c r="A277" s="8"/>
      <c r="B277" s="8"/>
      <c r="C277" s="8"/>
      <c r="D277" s="8"/>
      <c r="E277" s="15"/>
      <c r="F277" s="8"/>
      <c r="H277" s="17"/>
      <c r="I277" s="17"/>
      <c r="J277" s="17"/>
      <c r="K277" s="17"/>
      <c r="L277" s="17"/>
      <c r="N277" s="8"/>
      <c r="O277" s="8"/>
    </row>
    <row r="278" spans="1:15" ht="13.15" customHeight="1" x14ac:dyDescent="0.35">
      <c r="A278" s="8"/>
      <c r="B278" s="8"/>
      <c r="C278" s="8"/>
      <c r="D278" s="8"/>
      <c r="E278" s="15"/>
      <c r="F278" s="8"/>
      <c r="H278" s="17"/>
      <c r="I278" s="17"/>
      <c r="J278" s="17"/>
      <c r="K278" s="17"/>
      <c r="L278" s="17"/>
      <c r="N278" s="8"/>
      <c r="O278" s="8"/>
    </row>
    <row r="279" spans="1:15" ht="13.15" customHeight="1" x14ac:dyDescent="0.35">
      <c r="A279" s="8"/>
      <c r="B279" s="8"/>
      <c r="C279" s="8"/>
      <c r="D279" s="8"/>
      <c r="E279" s="15"/>
      <c r="F279" s="8"/>
      <c r="H279" s="17"/>
      <c r="I279" s="17"/>
      <c r="J279" s="17"/>
      <c r="K279" s="17"/>
      <c r="L279" s="17"/>
      <c r="N279" s="8"/>
      <c r="O279" s="8"/>
    </row>
    <row r="280" spans="1:15" ht="13.15" customHeight="1" x14ac:dyDescent="0.35">
      <c r="A280" s="8"/>
      <c r="B280" s="8"/>
      <c r="C280" s="8"/>
      <c r="D280" s="8"/>
      <c r="E280" s="15"/>
      <c r="F280" s="8"/>
      <c r="H280" s="17"/>
      <c r="I280" s="17"/>
      <c r="J280" s="17"/>
      <c r="K280" s="17"/>
      <c r="L280" s="17"/>
      <c r="N280" s="8"/>
      <c r="O280" s="8"/>
    </row>
    <row r="281" spans="1:15" ht="13.15" customHeight="1" x14ac:dyDescent="0.35">
      <c r="A281" s="8"/>
      <c r="B281" s="8"/>
      <c r="C281" s="8"/>
      <c r="D281" s="8"/>
      <c r="E281" s="15"/>
      <c r="F281" s="8"/>
      <c r="H281" s="17"/>
      <c r="I281" s="17"/>
      <c r="J281" s="17"/>
      <c r="K281" s="17"/>
      <c r="L281" s="17"/>
      <c r="N281" s="8"/>
      <c r="O281" s="8"/>
    </row>
    <row r="282" spans="1:15" ht="13.15" customHeight="1" x14ac:dyDescent="0.35">
      <c r="A282" s="8"/>
      <c r="B282" s="8"/>
      <c r="C282" s="8"/>
      <c r="D282" s="8"/>
      <c r="E282" s="15"/>
      <c r="F282" s="8"/>
      <c r="H282" s="17"/>
      <c r="I282" s="17"/>
      <c r="J282" s="17"/>
      <c r="K282" s="17"/>
      <c r="L282" s="17"/>
      <c r="N282" s="8"/>
      <c r="O282" s="8"/>
    </row>
    <row r="283" spans="1:15" ht="13.15" customHeight="1" x14ac:dyDescent="0.35">
      <c r="A283" s="8"/>
      <c r="B283" s="8"/>
      <c r="C283" s="8"/>
      <c r="D283" s="8"/>
      <c r="E283" s="15"/>
      <c r="F283" s="8"/>
      <c r="H283" s="17"/>
      <c r="I283" s="17"/>
      <c r="J283" s="17"/>
      <c r="K283" s="17"/>
      <c r="L283" s="17"/>
      <c r="N283" s="8"/>
      <c r="O283" s="8"/>
    </row>
    <row r="284" spans="1:15" ht="13.15" customHeight="1" x14ac:dyDescent="0.35">
      <c r="A284" s="8"/>
      <c r="B284" s="8"/>
      <c r="C284" s="8"/>
      <c r="D284" s="8"/>
      <c r="E284" s="15"/>
      <c r="F284" s="8"/>
      <c r="H284" s="17"/>
      <c r="I284" s="17"/>
      <c r="J284" s="17"/>
      <c r="K284" s="17"/>
      <c r="L284" s="17"/>
      <c r="N284" s="8"/>
      <c r="O284" s="8"/>
    </row>
    <row r="285" spans="1:15" ht="13.15" customHeight="1" x14ac:dyDescent="0.35">
      <c r="A285" s="8"/>
      <c r="B285" s="8"/>
      <c r="C285" s="8"/>
      <c r="D285" s="8"/>
      <c r="E285" s="15"/>
      <c r="F285" s="8"/>
      <c r="H285" s="17"/>
      <c r="I285" s="17"/>
      <c r="J285" s="17"/>
      <c r="K285" s="17"/>
      <c r="L285" s="17"/>
      <c r="N285" s="8"/>
      <c r="O285" s="8"/>
    </row>
    <row r="286" spans="1:15" ht="13.15" customHeight="1" x14ac:dyDescent="0.35">
      <c r="A286" s="8"/>
      <c r="B286" s="8"/>
      <c r="C286" s="8"/>
      <c r="D286" s="8"/>
      <c r="E286" s="15"/>
      <c r="F286" s="8"/>
      <c r="H286" s="17"/>
      <c r="I286" s="17"/>
      <c r="J286" s="17"/>
      <c r="K286" s="17"/>
      <c r="L286" s="17"/>
      <c r="N286" s="8"/>
      <c r="O286" s="8"/>
    </row>
    <row r="287" spans="1:15" ht="13.15" customHeight="1" x14ac:dyDescent="0.35">
      <c r="A287" s="8"/>
      <c r="B287" s="8"/>
      <c r="C287" s="8"/>
      <c r="D287" s="8"/>
      <c r="E287" s="15"/>
      <c r="F287" s="8"/>
      <c r="H287" s="17"/>
      <c r="I287" s="17"/>
      <c r="J287" s="17"/>
      <c r="K287" s="17"/>
      <c r="L287" s="17"/>
      <c r="N287" s="8"/>
      <c r="O287" s="8"/>
    </row>
    <row r="288" spans="1:15" ht="13.15" customHeight="1" x14ac:dyDescent="0.35">
      <c r="A288" s="8"/>
      <c r="B288" s="8"/>
      <c r="C288" s="8"/>
      <c r="D288" s="8"/>
      <c r="E288" s="15"/>
      <c r="F288" s="8"/>
      <c r="H288" s="17"/>
      <c r="I288" s="17"/>
      <c r="J288" s="17"/>
      <c r="K288" s="17"/>
      <c r="L288" s="17"/>
      <c r="N288" s="8"/>
      <c r="O288" s="8"/>
    </row>
    <row r="289" spans="1:15" ht="13.15" customHeight="1" x14ac:dyDescent="0.35">
      <c r="A289" s="8"/>
      <c r="B289" s="8"/>
      <c r="C289" s="8"/>
      <c r="D289" s="8"/>
      <c r="E289" s="15"/>
      <c r="F289" s="8"/>
      <c r="H289" s="17"/>
      <c r="I289" s="17"/>
      <c r="J289" s="17"/>
      <c r="K289" s="17"/>
      <c r="L289" s="17"/>
      <c r="N289" s="8"/>
      <c r="O289" s="8"/>
    </row>
    <row r="290" spans="1:15" ht="13.15" customHeight="1" x14ac:dyDescent="0.35">
      <c r="A290" s="8"/>
      <c r="B290" s="8"/>
      <c r="C290" s="8"/>
      <c r="D290" s="8"/>
      <c r="E290" s="15"/>
      <c r="F290" s="8"/>
      <c r="H290" s="17"/>
      <c r="I290" s="17"/>
      <c r="J290" s="17"/>
      <c r="K290" s="17"/>
      <c r="L290" s="17"/>
      <c r="N290" s="8"/>
      <c r="O290" s="8"/>
    </row>
    <row r="291" spans="1:15" ht="13.15" customHeight="1" x14ac:dyDescent="0.35">
      <c r="A291" s="8"/>
      <c r="B291" s="8"/>
      <c r="C291" s="8"/>
      <c r="D291" s="8"/>
      <c r="E291" s="15"/>
      <c r="F291" s="8"/>
      <c r="H291" s="17"/>
      <c r="I291" s="17"/>
      <c r="J291" s="17"/>
      <c r="K291" s="17"/>
      <c r="L291" s="17"/>
      <c r="N291" s="8"/>
      <c r="O291" s="8"/>
    </row>
    <row r="292" spans="1:15" ht="13.15" customHeight="1" x14ac:dyDescent="0.35">
      <c r="A292" s="8"/>
      <c r="B292" s="8"/>
      <c r="C292" s="8"/>
      <c r="D292" s="8"/>
      <c r="E292" s="15"/>
      <c r="F292" s="8"/>
      <c r="H292" s="17"/>
      <c r="I292" s="17"/>
      <c r="J292" s="17"/>
      <c r="K292" s="17"/>
      <c r="L292" s="17"/>
      <c r="N292" s="8"/>
      <c r="O292" s="8"/>
    </row>
    <row r="293" spans="1:15" ht="13.15" customHeight="1" x14ac:dyDescent="0.35">
      <c r="A293" s="8"/>
      <c r="B293" s="8"/>
      <c r="C293" s="8"/>
      <c r="D293" s="8"/>
      <c r="E293" s="15"/>
      <c r="F293" s="8"/>
      <c r="H293" s="17"/>
      <c r="I293" s="17"/>
      <c r="J293" s="17"/>
      <c r="K293" s="17"/>
      <c r="L293" s="17"/>
      <c r="N293" s="8"/>
      <c r="O293" s="8"/>
    </row>
    <row r="294" spans="1:15" ht="13.15" customHeight="1" x14ac:dyDescent="0.35">
      <c r="A294" s="8"/>
      <c r="B294" s="8"/>
      <c r="C294" s="8"/>
      <c r="D294" s="8"/>
      <c r="E294" s="15"/>
      <c r="F294" s="8"/>
      <c r="H294" s="17"/>
      <c r="I294" s="17"/>
      <c r="J294" s="17"/>
      <c r="K294" s="17"/>
      <c r="L294" s="17"/>
      <c r="N294" s="8"/>
      <c r="O294" s="8"/>
    </row>
    <row r="295" spans="1:15" ht="13.15" customHeight="1" x14ac:dyDescent="0.35">
      <c r="A295" s="8"/>
      <c r="B295" s="8"/>
      <c r="C295" s="8"/>
      <c r="D295" s="8"/>
      <c r="E295" s="15"/>
      <c r="F295" s="8"/>
      <c r="H295" s="17"/>
      <c r="I295" s="17"/>
      <c r="J295" s="17"/>
      <c r="K295" s="17"/>
      <c r="L295" s="17"/>
      <c r="N295" s="8"/>
      <c r="O295" s="8"/>
    </row>
    <row r="296" spans="1:15" ht="13.15" customHeight="1" x14ac:dyDescent="0.35">
      <c r="A296" s="8"/>
      <c r="B296" s="8"/>
      <c r="C296" s="8"/>
      <c r="D296" s="8"/>
      <c r="E296" s="15"/>
      <c r="F296" s="8"/>
      <c r="H296" s="17"/>
      <c r="I296" s="17"/>
      <c r="J296" s="17"/>
      <c r="K296" s="17"/>
      <c r="L296" s="17"/>
      <c r="N296" s="8"/>
      <c r="O296" s="8"/>
    </row>
    <row r="297" spans="1:15" ht="13.15" customHeight="1" x14ac:dyDescent="0.35">
      <c r="A297" s="8"/>
      <c r="B297" s="8"/>
      <c r="C297" s="8"/>
      <c r="D297" s="8"/>
      <c r="E297" s="15"/>
      <c r="F297" s="8"/>
      <c r="H297" s="17"/>
      <c r="I297" s="17"/>
      <c r="J297" s="17"/>
      <c r="K297" s="17"/>
      <c r="L297" s="17"/>
      <c r="N297" s="8"/>
      <c r="O297" s="8"/>
    </row>
    <row r="298" spans="1:15" ht="13.15" customHeight="1" x14ac:dyDescent="0.35">
      <c r="A298" s="8"/>
      <c r="B298" s="8"/>
      <c r="C298" s="8"/>
      <c r="D298" s="8"/>
      <c r="E298" s="15"/>
      <c r="F298" s="8"/>
      <c r="H298" s="17"/>
      <c r="I298" s="17"/>
      <c r="J298" s="17"/>
      <c r="K298" s="17"/>
      <c r="L298" s="17"/>
      <c r="N298" s="8"/>
      <c r="O298" s="8"/>
    </row>
    <row r="299" spans="1:15" ht="13.15" customHeight="1" x14ac:dyDescent="0.35">
      <c r="A299" s="8"/>
      <c r="B299" s="8"/>
      <c r="C299" s="8"/>
      <c r="D299" s="8"/>
      <c r="E299" s="15"/>
      <c r="F299" s="8"/>
      <c r="H299" s="17"/>
      <c r="I299" s="17"/>
      <c r="J299" s="17"/>
      <c r="K299" s="17"/>
      <c r="L299" s="17"/>
      <c r="N299" s="8"/>
      <c r="O299" s="8"/>
    </row>
    <row r="300" spans="1:15" ht="13.15" customHeight="1" x14ac:dyDescent="0.35">
      <c r="A300" s="8"/>
      <c r="B300" s="8"/>
      <c r="C300" s="8"/>
      <c r="D300" s="8"/>
      <c r="E300" s="15"/>
      <c r="F300" s="8"/>
      <c r="H300" s="17"/>
      <c r="I300" s="17"/>
      <c r="J300" s="17"/>
      <c r="K300" s="17"/>
      <c r="L300" s="17"/>
      <c r="N300" s="8"/>
      <c r="O300" s="8"/>
    </row>
    <row r="301" spans="1:15" ht="13.15" customHeight="1" x14ac:dyDescent="0.35">
      <c r="A301" s="8"/>
      <c r="B301" s="8"/>
      <c r="C301" s="8"/>
      <c r="D301" s="8"/>
      <c r="E301" s="15"/>
      <c r="F301" s="8"/>
      <c r="H301" s="17"/>
      <c r="I301" s="17"/>
      <c r="J301" s="17"/>
      <c r="K301" s="17"/>
      <c r="L301" s="17"/>
      <c r="N301" s="8"/>
      <c r="O301" s="8"/>
    </row>
    <row r="302" spans="1:15" ht="13.15" customHeight="1" x14ac:dyDescent="0.35">
      <c r="A302" s="8"/>
      <c r="B302" s="8"/>
      <c r="C302" s="8"/>
      <c r="D302" s="8"/>
      <c r="E302" s="15"/>
      <c r="F302" s="8"/>
      <c r="H302" s="17"/>
      <c r="I302" s="17"/>
      <c r="J302" s="17"/>
      <c r="K302" s="17"/>
      <c r="L302" s="17"/>
      <c r="N302" s="8"/>
      <c r="O302" s="8"/>
    </row>
    <row r="303" spans="1:15" ht="13.15" customHeight="1" x14ac:dyDescent="0.35">
      <c r="A303" s="8"/>
      <c r="B303" s="8"/>
      <c r="C303" s="8"/>
      <c r="D303" s="8"/>
      <c r="E303" s="15"/>
      <c r="F303" s="8"/>
      <c r="H303" s="17"/>
      <c r="I303" s="17"/>
      <c r="J303" s="17"/>
      <c r="K303" s="17"/>
      <c r="L303" s="17"/>
      <c r="N303" s="8"/>
      <c r="O303" s="8"/>
    </row>
    <row r="304" spans="1:15" ht="13.15" customHeight="1" x14ac:dyDescent="0.35">
      <c r="A304" s="8"/>
      <c r="B304" s="8"/>
      <c r="C304" s="8"/>
      <c r="D304" s="8"/>
      <c r="E304" s="15"/>
      <c r="F304" s="8"/>
      <c r="H304" s="17"/>
      <c r="I304" s="17"/>
      <c r="J304" s="17"/>
      <c r="K304" s="17"/>
      <c r="L304" s="17"/>
      <c r="N304" s="8"/>
      <c r="O304" s="8"/>
    </row>
    <row r="305" spans="1:15" ht="13.15" customHeight="1" x14ac:dyDescent="0.35">
      <c r="A305" s="8"/>
      <c r="B305" s="8"/>
      <c r="C305" s="8"/>
      <c r="D305" s="8"/>
      <c r="E305" s="15"/>
      <c r="F305" s="8"/>
      <c r="H305" s="17"/>
      <c r="I305" s="17"/>
      <c r="J305" s="17"/>
      <c r="K305" s="17"/>
      <c r="L305" s="17"/>
      <c r="N305" s="8"/>
      <c r="O305" s="8"/>
    </row>
    <row r="306" spans="1:15" ht="13.15" customHeight="1" x14ac:dyDescent="0.35">
      <c r="A306" s="8"/>
      <c r="B306" s="8"/>
      <c r="C306" s="8"/>
      <c r="D306" s="8"/>
      <c r="E306" s="15"/>
      <c r="F306" s="8"/>
      <c r="H306" s="17"/>
      <c r="I306" s="17"/>
      <c r="J306" s="17"/>
      <c r="K306" s="17"/>
      <c r="L306" s="17"/>
      <c r="N306" s="8"/>
      <c r="O306" s="8"/>
    </row>
    <row r="307" spans="1:15" ht="13.15" customHeight="1" x14ac:dyDescent="0.35">
      <c r="A307" s="8"/>
      <c r="B307" s="8"/>
      <c r="C307" s="8"/>
      <c r="D307" s="8"/>
      <c r="E307" s="15"/>
      <c r="F307" s="8"/>
      <c r="H307" s="17"/>
      <c r="I307" s="17"/>
      <c r="J307" s="17"/>
      <c r="K307" s="17"/>
      <c r="L307" s="17"/>
      <c r="N307" s="8"/>
      <c r="O307" s="8"/>
    </row>
    <row r="308" spans="1:15" ht="13.15" customHeight="1" x14ac:dyDescent="0.35">
      <c r="A308" s="8"/>
      <c r="B308" s="8"/>
      <c r="C308" s="8"/>
      <c r="D308" s="8"/>
      <c r="E308" s="15"/>
      <c r="F308" s="8"/>
      <c r="H308" s="17"/>
      <c r="I308" s="17"/>
      <c r="J308" s="17"/>
      <c r="K308" s="17"/>
      <c r="L308" s="17"/>
      <c r="N308" s="8"/>
      <c r="O308" s="8"/>
    </row>
    <row r="309" spans="1:15" ht="13.15" customHeight="1" x14ac:dyDescent="0.35">
      <c r="A309" s="8"/>
      <c r="B309" s="8"/>
      <c r="C309" s="8"/>
      <c r="D309" s="8"/>
      <c r="E309" s="15"/>
      <c r="F309" s="8"/>
      <c r="H309" s="17"/>
      <c r="I309" s="17"/>
      <c r="J309" s="17"/>
      <c r="K309" s="17"/>
      <c r="L309" s="17"/>
      <c r="N309" s="8"/>
      <c r="O309" s="8"/>
    </row>
    <row r="310" spans="1:15" ht="13.15" customHeight="1" x14ac:dyDescent="0.35">
      <c r="A310" s="8"/>
      <c r="B310" s="8"/>
      <c r="C310" s="8"/>
      <c r="D310" s="8"/>
      <c r="E310" s="15"/>
      <c r="F310" s="8"/>
      <c r="H310" s="17"/>
      <c r="I310" s="17"/>
      <c r="J310" s="17"/>
      <c r="K310" s="17"/>
      <c r="L310" s="17"/>
      <c r="N310" s="8"/>
      <c r="O310" s="8"/>
    </row>
    <row r="311" spans="1:15" ht="13.15" customHeight="1" x14ac:dyDescent="0.35">
      <c r="A311" s="8"/>
      <c r="B311" s="8"/>
      <c r="C311" s="8"/>
      <c r="D311" s="8"/>
      <c r="E311" s="15"/>
      <c r="F311" s="8"/>
      <c r="H311" s="17"/>
      <c r="I311" s="17"/>
      <c r="J311" s="17"/>
      <c r="K311" s="17"/>
      <c r="L311" s="17"/>
      <c r="N311" s="8"/>
      <c r="O311" s="8"/>
    </row>
    <row r="312" spans="1:15" ht="13.15" customHeight="1" x14ac:dyDescent="0.35">
      <c r="A312" s="8"/>
      <c r="B312" s="8"/>
      <c r="C312" s="8"/>
      <c r="D312" s="8"/>
      <c r="E312" s="15"/>
      <c r="F312" s="8"/>
      <c r="H312" s="17"/>
      <c r="I312" s="17"/>
      <c r="J312" s="17"/>
      <c r="K312" s="17"/>
      <c r="L312" s="17"/>
      <c r="N312" s="8"/>
      <c r="O312" s="8"/>
    </row>
    <row r="313" spans="1:15" ht="13.15" customHeight="1" x14ac:dyDescent="0.35">
      <c r="A313" s="8"/>
      <c r="B313" s="8"/>
      <c r="C313" s="8"/>
      <c r="D313" s="8"/>
      <c r="E313" s="15"/>
      <c r="F313" s="8"/>
      <c r="H313" s="17"/>
      <c r="I313" s="17"/>
      <c r="J313" s="17"/>
      <c r="K313" s="17"/>
      <c r="L313" s="17"/>
      <c r="N313" s="8"/>
      <c r="O313" s="8"/>
    </row>
    <row r="314" spans="1:15" ht="13.15" customHeight="1" x14ac:dyDescent="0.35">
      <c r="A314" s="8"/>
      <c r="B314" s="8"/>
      <c r="C314" s="8"/>
      <c r="D314" s="8"/>
      <c r="E314" s="15"/>
      <c r="F314" s="8"/>
      <c r="H314" s="17"/>
      <c r="I314" s="17"/>
      <c r="J314" s="17"/>
      <c r="K314" s="17"/>
      <c r="L314" s="17"/>
      <c r="N314" s="8"/>
      <c r="O314" s="8"/>
    </row>
    <row r="315" spans="1:15" ht="13.15" customHeight="1" x14ac:dyDescent="0.35">
      <c r="A315" s="8"/>
      <c r="B315" s="8"/>
      <c r="C315" s="8"/>
      <c r="D315" s="8"/>
      <c r="E315" s="15"/>
      <c r="F315" s="8"/>
      <c r="H315" s="17"/>
      <c r="I315" s="17"/>
      <c r="J315" s="17"/>
      <c r="K315" s="17"/>
      <c r="L315" s="17"/>
      <c r="N315" s="8"/>
      <c r="O315" s="8"/>
    </row>
    <row r="316" spans="1:15" ht="13.15" customHeight="1" x14ac:dyDescent="0.35">
      <c r="A316" s="8"/>
      <c r="B316" s="8"/>
      <c r="C316" s="8"/>
      <c r="D316" s="8"/>
      <c r="E316" s="15"/>
      <c r="F316" s="8"/>
      <c r="H316" s="17"/>
      <c r="I316" s="17"/>
      <c r="J316" s="17"/>
      <c r="K316" s="17"/>
      <c r="L316" s="17"/>
      <c r="N316" s="8"/>
      <c r="O316" s="8"/>
    </row>
    <row r="317" spans="1:15" ht="13.15" customHeight="1" x14ac:dyDescent="0.35">
      <c r="A317" s="8"/>
      <c r="B317" s="8"/>
      <c r="C317" s="8"/>
      <c r="D317" s="8"/>
      <c r="E317" s="15"/>
      <c r="F317" s="8"/>
      <c r="H317" s="17"/>
      <c r="I317" s="17"/>
      <c r="J317" s="17"/>
      <c r="K317" s="17"/>
      <c r="L317" s="17"/>
      <c r="N317" s="8"/>
      <c r="O317" s="8"/>
    </row>
    <row r="318" spans="1:15" ht="13.15" customHeight="1" x14ac:dyDescent="0.35">
      <c r="A318" s="8"/>
      <c r="B318" s="8"/>
      <c r="C318" s="8"/>
      <c r="D318" s="8"/>
      <c r="E318" s="15"/>
      <c r="F318" s="8"/>
      <c r="H318" s="17"/>
      <c r="I318" s="17"/>
      <c r="J318" s="17"/>
      <c r="K318" s="17"/>
      <c r="L318" s="17"/>
      <c r="N318" s="8"/>
      <c r="O318" s="8"/>
    </row>
    <row r="319" spans="1:15" ht="13.15" customHeight="1" x14ac:dyDescent="0.35">
      <c r="A319" s="8"/>
      <c r="B319" s="8"/>
      <c r="C319" s="8"/>
      <c r="D319" s="8"/>
      <c r="E319" s="15"/>
      <c r="F319" s="8"/>
      <c r="H319" s="17"/>
      <c r="I319" s="17"/>
      <c r="J319" s="17"/>
      <c r="K319" s="17"/>
      <c r="L319" s="17"/>
      <c r="N319" s="8"/>
      <c r="O319" s="8"/>
    </row>
    <row r="320" spans="1:15" ht="13.15" customHeight="1" x14ac:dyDescent="0.35">
      <c r="A320" s="8"/>
      <c r="B320" s="8"/>
      <c r="C320" s="8"/>
      <c r="D320" s="8"/>
      <c r="E320" s="15"/>
      <c r="F320" s="8"/>
      <c r="H320" s="17"/>
      <c r="I320" s="17"/>
      <c r="J320" s="17"/>
      <c r="K320" s="17"/>
      <c r="L320" s="17"/>
      <c r="N320" s="8"/>
      <c r="O320" s="8"/>
    </row>
    <row r="321" spans="1:15" ht="13.15" customHeight="1" x14ac:dyDescent="0.35">
      <c r="A321" s="8"/>
      <c r="B321" s="8"/>
      <c r="C321" s="8"/>
      <c r="D321" s="8"/>
      <c r="E321" s="15"/>
      <c r="F321" s="8"/>
      <c r="H321" s="17"/>
      <c r="I321" s="17"/>
      <c r="J321" s="17"/>
      <c r="K321" s="17"/>
      <c r="L321" s="17"/>
      <c r="N321" s="8"/>
      <c r="O321" s="8"/>
    </row>
    <row r="322" spans="1:15" ht="13.15" customHeight="1" x14ac:dyDescent="0.35">
      <c r="A322" s="8"/>
      <c r="B322" s="8"/>
      <c r="C322" s="8"/>
      <c r="D322" s="8"/>
      <c r="E322" s="15"/>
      <c r="F322" s="8"/>
      <c r="H322" s="17"/>
      <c r="I322" s="17"/>
      <c r="J322" s="17"/>
      <c r="K322" s="17"/>
      <c r="L322" s="17"/>
      <c r="N322" s="8"/>
      <c r="O322" s="8"/>
    </row>
    <row r="323" spans="1:15" ht="13.15" customHeight="1" x14ac:dyDescent="0.35">
      <c r="A323" s="8"/>
      <c r="B323" s="8"/>
      <c r="C323" s="8"/>
      <c r="D323" s="8"/>
      <c r="E323" s="15"/>
      <c r="F323" s="8"/>
      <c r="H323" s="17"/>
      <c r="I323" s="17"/>
      <c r="J323" s="17"/>
      <c r="K323" s="17"/>
      <c r="L323" s="17"/>
      <c r="N323" s="8"/>
      <c r="O323" s="8"/>
    </row>
    <row r="324" spans="1:15" ht="13.15" customHeight="1" x14ac:dyDescent="0.35">
      <c r="A324" s="8"/>
      <c r="B324" s="8"/>
      <c r="C324" s="8"/>
      <c r="D324" s="8"/>
      <c r="E324" s="15"/>
      <c r="F324" s="8"/>
      <c r="H324" s="17"/>
      <c r="I324" s="17"/>
      <c r="J324" s="17"/>
      <c r="K324" s="17"/>
      <c r="L324" s="17"/>
      <c r="N324" s="8"/>
      <c r="O324" s="8"/>
    </row>
    <row r="325" spans="1:15" ht="13.15" customHeight="1" x14ac:dyDescent="0.35">
      <c r="A325" s="8"/>
      <c r="B325" s="8"/>
      <c r="C325" s="8"/>
      <c r="D325" s="8"/>
      <c r="E325" s="15"/>
      <c r="F325" s="8"/>
      <c r="H325" s="17"/>
      <c r="I325" s="17"/>
      <c r="J325" s="17"/>
      <c r="K325" s="17"/>
      <c r="L325" s="17"/>
      <c r="N325" s="8"/>
      <c r="O325" s="8"/>
    </row>
    <row r="326" spans="1:15" ht="13.15" customHeight="1" x14ac:dyDescent="0.35">
      <c r="A326" s="8"/>
      <c r="B326" s="8"/>
      <c r="C326" s="8"/>
      <c r="D326" s="8"/>
      <c r="E326" s="15"/>
      <c r="F326" s="8"/>
      <c r="H326" s="17"/>
      <c r="I326" s="17"/>
      <c r="J326" s="17"/>
      <c r="K326" s="17"/>
      <c r="L326" s="17"/>
      <c r="N326" s="8"/>
      <c r="O326" s="8"/>
    </row>
    <row r="327" spans="1:15" ht="13.15" customHeight="1" x14ac:dyDescent="0.35">
      <c r="A327" s="8"/>
      <c r="B327" s="8"/>
      <c r="C327" s="8"/>
      <c r="D327" s="8"/>
      <c r="E327" s="15"/>
      <c r="F327" s="8"/>
      <c r="H327" s="17"/>
      <c r="I327" s="17"/>
      <c r="J327" s="17"/>
      <c r="K327" s="17"/>
      <c r="L327" s="17"/>
      <c r="N327" s="8"/>
      <c r="O327" s="8"/>
    </row>
    <row r="328" spans="1:15" ht="13.15" customHeight="1" x14ac:dyDescent="0.35">
      <c r="A328" s="8"/>
      <c r="B328" s="8"/>
      <c r="C328" s="8"/>
      <c r="D328" s="8"/>
      <c r="E328" s="15"/>
      <c r="F328" s="8"/>
      <c r="H328" s="17"/>
      <c r="I328" s="17"/>
      <c r="J328" s="17"/>
      <c r="K328" s="17"/>
      <c r="L328" s="17"/>
      <c r="N328" s="8"/>
      <c r="O328" s="8"/>
    </row>
    <row r="329" spans="1:15" ht="13.15" customHeight="1" x14ac:dyDescent="0.35">
      <c r="A329" s="8"/>
      <c r="B329" s="8"/>
      <c r="C329" s="8"/>
      <c r="D329" s="8"/>
      <c r="E329" s="15"/>
      <c r="F329" s="8"/>
      <c r="H329" s="17"/>
      <c r="I329" s="17"/>
      <c r="J329" s="17"/>
      <c r="K329" s="17"/>
      <c r="L329" s="17"/>
      <c r="N329" s="8"/>
      <c r="O329" s="8"/>
    </row>
    <row r="330" spans="1:15" ht="13.15" customHeight="1" x14ac:dyDescent="0.35">
      <c r="A330" s="8"/>
      <c r="B330" s="8"/>
      <c r="C330" s="8"/>
      <c r="D330" s="8"/>
      <c r="E330" s="15"/>
      <c r="F330" s="8"/>
      <c r="H330" s="17"/>
      <c r="I330" s="17"/>
      <c r="J330" s="17"/>
      <c r="K330" s="17"/>
      <c r="L330" s="17"/>
      <c r="N330" s="8"/>
      <c r="O330" s="8"/>
    </row>
    <row r="331" spans="1:15" ht="13.15" customHeight="1" x14ac:dyDescent="0.35">
      <c r="A331" s="8"/>
      <c r="B331" s="8"/>
      <c r="C331" s="8"/>
      <c r="D331" s="8"/>
      <c r="E331" s="15"/>
      <c r="F331" s="8"/>
      <c r="H331" s="17"/>
      <c r="I331" s="17"/>
      <c r="J331" s="17"/>
      <c r="K331" s="17"/>
      <c r="L331" s="17"/>
      <c r="N331" s="8"/>
      <c r="O331" s="8"/>
    </row>
    <row r="332" spans="1:15" ht="13.15" customHeight="1" x14ac:dyDescent="0.35">
      <c r="A332" s="8"/>
      <c r="B332" s="8"/>
      <c r="C332" s="8"/>
      <c r="D332" s="8"/>
      <c r="E332" s="15"/>
      <c r="F332" s="8"/>
      <c r="H332" s="17"/>
      <c r="I332" s="17"/>
      <c r="J332" s="17"/>
      <c r="K332" s="17"/>
      <c r="L332" s="17"/>
      <c r="N332" s="8"/>
      <c r="O332" s="8"/>
    </row>
    <row r="333" spans="1:15" ht="13.15" customHeight="1" x14ac:dyDescent="0.35">
      <c r="A333" s="8"/>
      <c r="B333" s="8"/>
      <c r="C333" s="8"/>
      <c r="D333" s="8"/>
      <c r="E333" s="15"/>
      <c r="F333" s="8"/>
      <c r="H333" s="17"/>
      <c r="I333" s="17"/>
      <c r="J333" s="17"/>
      <c r="K333" s="17"/>
      <c r="L333" s="17"/>
      <c r="N333" s="8"/>
      <c r="O333" s="8"/>
    </row>
    <row r="334" spans="1:15" ht="13.15" customHeight="1" x14ac:dyDescent="0.35">
      <c r="A334" s="8"/>
      <c r="B334" s="8"/>
      <c r="C334" s="8"/>
      <c r="D334" s="8"/>
      <c r="E334" s="15"/>
      <c r="F334" s="8"/>
      <c r="H334" s="17"/>
      <c r="I334" s="17"/>
      <c r="J334" s="17"/>
      <c r="K334" s="17"/>
      <c r="L334" s="17"/>
      <c r="N334" s="8"/>
      <c r="O334" s="8"/>
    </row>
    <row r="335" spans="1:15" ht="13.15" customHeight="1" x14ac:dyDescent="0.35">
      <c r="A335" s="8"/>
      <c r="B335" s="8"/>
      <c r="C335" s="8"/>
      <c r="D335" s="8"/>
      <c r="E335" s="15"/>
      <c r="F335" s="8"/>
      <c r="H335" s="17"/>
      <c r="I335" s="17"/>
      <c r="J335" s="17"/>
      <c r="K335" s="17"/>
      <c r="L335" s="17"/>
      <c r="N335" s="8"/>
      <c r="O335" s="8"/>
    </row>
    <row r="336" spans="1:15" ht="13.15" customHeight="1" x14ac:dyDescent="0.35">
      <c r="A336" s="8"/>
      <c r="B336" s="8"/>
      <c r="C336" s="8"/>
      <c r="D336" s="8"/>
      <c r="E336" s="15"/>
      <c r="F336" s="8"/>
      <c r="H336" s="17"/>
      <c r="I336" s="17"/>
      <c r="J336" s="17"/>
      <c r="K336" s="17"/>
      <c r="L336" s="17"/>
      <c r="N336" s="8"/>
      <c r="O336" s="8"/>
    </row>
    <row r="337" spans="1:15" ht="13.15" customHeight="1" x14ac:dyDescent="0.35">
      <c r="A337" s="8"/>
      <c r="B337" s="8"/>
      <c r="C337" s="8"/>
      <c r="D337" s="8"/>
      <c r="E337" s="15"/>
      <c r="F337" s="8"/>
      <c r="H337" s="17"/>
      <c r="I337" s="17"/>
      <c r="J337" s="17"/>
      <c r="K337" s="17"/>
      <c r="L337" s="17"/>
      <c r="N337" s="8"/>
      <c r="O337" s="8"/>
    </row>
    <row r="338" spans="1:15" ht="13.15" customHeight="1" x14ac:dyDescent="0.35">
      <c r="A338" s="8"/>
      <c r="B338" s="8"/>
      <c r="C338" s="8"/>
      <c r="D338" s="8"/>
      <c r="E338" s="15"/>
      <c r="F338" s="8"/>
      <c r="H338" s="17"/>
      <c r="I338" s="17"/>
      <c r="J338" s="17"/>
      <c r="K338" s="17"/>
      <c r="L338" s="17"/>
      <c r="N338" s="8"/>
      <c r="O338" s="8"/>
    </row>
    <row r="339" spans="1:15" ht="13.15" customHeight="1" x14ac:dyDescent="0.35">
      <c r="A339" s="8"/>
      <c r="B339" s="8"/>
      <c r="C339" s="8"/>
      <c r="D339" s="8"/>
      <c r="E339" s="15"/>
      <c r="F339" s="8"/>
      <c r="H339" s="17"/>
      <c r="I339" s="17"/>
      <c r="J339" s="17"/>
      <c r="K339" s="17"/>
      <c r="L339" s="17"/>
      <c r="N339" s="8"/>
      <c r="O339" s="8"/>
    </row>
    <row r="340" spans="1:15" ht="13.15" customHeight="1" x14ac:dyDescent="0.35">
      <c r="A340" s="8"/>
      <c r="B340" s="8"/>
      <c r="C340" s="8"/>
      <c r="D340" s="8"/>
      <c r="E340" s="15"/>
      <c r="F340" s="8"/>
      <c r="H340" s="17"/>
      <c r="I340" s="17"/>
      <c r="J340" s="17"/>
      <c r="K340" s="17"/>
      <c r="L340" s="17"/>
      <c r="N340" s="8"/>
      <c r="O340" s="8"/>
    </row>
    <row r="341" spans="1:15" ht="13.15" customHeight="1" x14ac:dyDescent="0.35">
      <c r="A341" s="8"/>
      <c r="B341" s="8"/>
      <c r="C341" s="8"/>
      <c r="D341" s="8"/>
      <c r="E341" s="15"/>
      <c r="F341" s="8"/>
      <c r="H341" s="17"/>
      <c r="I341" s="17"/>
      <c r="J341" s="17"/>
      <c r="K341" s="17"/>
      <c r="L341" s="17"/>
      <c r="N341" s="8"/>
      <c r="O341" s="8"/>
    </row>
    <row r="342" spans="1:15" ht="13.15" customHeight="1" x14ac:dyDescent="0.35">
      <c r="A342" s="8"/>
      <c r="B342" s="8"/>
      <c r="C342" s="8"/>
      <c r="D342" s="8"/>
      <c r="E342" s="15"/>
      <c r="F342" s="8"/>
      <c r="H342" s="17"/>
      <c r="I342" s="17"/>
      <c r="J342" s="17"/>
      <c r="K342" s="17"/>
      <c r="L342" s="17"/>
      <c r="N342" s="8"/>
      <c r="O342" s="8"/>
    </row>
    <row r="343" spans="1:15" ht="13.15" customHeight="1" x14ac:dyDescent="0.35">
      <c r="A343" s="8"/>
      <c r="B343" s="8"/>
      <c r="C343" s="8"/>
      <c r="D343" s="8"/>
      <c r="E343" s="15"/>
      <c r="F343" s="8"/>
      <c r="H343" s="17"/>
      <c r="I343" s="17"/>
      <c r="J343" s="17"/>
      <c r="K343" s="17"/>
      <c r="L343" s="17"/>
      <c r="N343" s="8"/>
      <c r="O343" s="8"/>
    </row>
    <row r="344" spans="1:15" ht="13.15" customHeight="1" x14ac:dyDescent="0.35">
      <c r="A344" s="8"/>
      <c r="B344" s="8"/>
      <c r="C344" s="8"/>
      <c r="D344" s="8"/>
      <c r="E344" s="15"/>
      <c r="F344" s="8"/>
      <c r="H344" s="17"/>
      <c r="I344" s="17"/>
      <c r="J344" s="17"/>
      <c r="K344" s="17"/>
      <c r="L344" s="17"/>
      <c r="N344" s="8"/>
      <c r="O344" s="8"/>
    </row>
    <row r="345" spans="1:15" ht="13.15" customHeight="1" x14ac:dyDescent="0.35">
      <c r="A345" s="8"/>
      <c r="B345" s="8"/>
      <c r="C345" s="8"/>
      <c r="D345" s="8"/>
      <c r="E345" s="15"/>
      <c r="F345" s="8"/>
      <c r="H345" s="17"/>
      <c r="I345" s="17"/>
      <c r="J345" s="17"/>
      <c r="K345" s="17"/>
      <c r="L345" s="17"/>
      <c r="N345" s="8"/>
      <c r="O345" s="8"/>
    </row>
    <row r="346" spans="1:15" ht="13.15" customHeight="1" x14ac:dyDescent="0.35">
      <c r="A346" s="8"/>
      <c r="B346" s="8"/>
      <c r="C346" s="8"/>
      <c r="D346" s="8"/>
      <c r="E346" s="15"/>
      <c r="F346" s="8"/>
      <c r="H346" s="17"/>
      <c r="I346" s="17"/>
      <c r="J346" s="17"/>
      <c r="K346" s="17"/>
      <c r="L346" s="17"/>
      <c r="N346" s="8"/>
      <c r="O346" s="8"/>
    </row>
    <row r="347" spans="1:15" ht="13.15" customHeight="1" x14ac:dyDescent="0.35">
      <c r="A347" s="8"/>
      <c r="B347" s="8"/>
      <c r="C347" s="8"/>
      <c r="D347" s="8"/>
      <c r="E347" s="15"/>
      <c r="F347" s="8"/>
      <c r="H347" s="17"/>
      <c r="I347" s="17"/>
      <c r="J347" s="17"/>
      <c r="K347" s="17"/>
      <c r="L347" s="17"/>
      <c r="N347" s="8"/>
      <c r="O347" s="8"/>
    </row>
    <row r="348" spans="1:15" ht="13.15" customHeight="1" x14ac:dyDescent="0.35">
      <c r="A348" s="8"/>
      <c r="B348" s="8"/>
      <c r="C348" s="8"/>
      <c r="D348" s="8"/>
      <c r="E348" s="15"/>
      <c r="F348" s="8"/>
      <c r="H348" s="17"/>
      <c r="I348" s="17"/>
      <c r="J348" s="17"/>
      <c r="K348" s="17"/>
      <c r="L348" s="17"/>
      <c r="N348" s="8"/>
      <c r="O348" s="8"/>
    </row>
    <row r="349" spans="1:15" ht="13.15" customHeight="1" x14ac:dyDescent="0.35">
      <c r="A349" s="8"/>
      <c r="B349" s="8"/>
      <c r="C349" s="8"/>
      <c r="D349" s="8"/>
      <c r="E349" s="15"/>
      <c r="F349" s="8"/>
      <c r="H349" s="17"/>
      <c r="I349" s="17"/>
      <c r="J349" s="17"/>
      <c r="K349" s="17"/>
      <c r="L349" s="17"/>
      <c r="N349" s="8"/>
      <c r="O349" s="8"/>
    </row>
    <row r="350" spans="1:15" ht="13.15" customHeight="1" x14ac:dyDescent="0.35">
      <c r="A350" s="8"/>
      <c r="B350" s="8"/>
      <c r="C350" s="8"/>
      <c r="D350" s="8"/>
      <c r="E350" s="15"/>
      <c r="F350" s="8"/>
      <c r="H350" s="17"/>
      <c r="I350" s="17"/>
      <c r="J350" s="17"/>
      <c r="K350" s="17"/>
      <c r="L350" s="17"/>
      <c r="N350" s="8"/>
      <c r="O350" s="8"/>
    </row>
    <row r="351" spans="1:15" ht="13.15" customHeight="1" x14ac:dyDescent="0.35">
      <c r="A351" s="8"/>
      <c r="B351" s="8"/>
      <c r="C351" s="8"/>
      <c r="D351" s="8"/>
      <c r="E351" s="15"/>
      <c r="F351" s="8"/>
      <c r="H351" s="17"/>
      <c r="I351" s="17"/>
      <c r="J351" s="17"/>
      <c r="K351" s="17"/>
      <c r="L351" s="17"/>
      <c r="N351" s="8"/>
      <c r="O351" s="8"/>
    </row>
    <row r="352" spans="1:15" ht="13.15" customHeight="1" x14ac:dyDescent="0.35">
      <c r="A352" s="8"/>
      <c r="B352" s="8"/>
      <c r="C352" s="8"/>
      <c r="D352" s="8"/>
      <c r="E352" s="15"/>
      <c r="F352" s="8"/>
      <c r="H352" s="17"/>
      <c r="I352" s="17"/>
      <c r="J352" s="17"/>
      <c r="K352" s="17"/>
      <c r="L352" s="17"/>
      <c r="N352" s="8"/>
      <c r="O352" s="8"/>
    </row>
    <row r="353" spans="1:15" ht="13.15" customHeight="1" x14ac:dyDescent="0.35">
      <c r="A353" s="8"/>
      <c r="B353" s="8"/>
      <c r="C353" s="8"/>
      <c r="D353" s="8"/>
      <c r="E353" s="15"/>
      <c r="F353" s="8"/>
      <c r="H353" s="17"/>
      <c r="I353" s="17"/>
      <c r="J353" s="17"/>
      <c r="K353" s="17"/>
      <c r="L353" s="17"/>
      <c r="N353" s="8"/>
      <c r="O353" s="8"/>
    </row>
    <row r="354" spans="1:15" ht="13.15" customHeight="1" x14ac:dyDescent="0.35">
      <c r="A354" s="8"/>
      <c r="B354" s="8"/>
      <c r="C354" s="8"/>
      <c r="D354" s="8"/>
      <c r="E354" s="15"/>
      <c r="F354" s="8"/>
      <c r="H354" s="17"/>
      <c r="I354" s="17"/>
      <c r="J354" s="17"/>
      <c r="K354" s="17"/>
      <c r="L354" s="17"/>
      <c r="N354" s="8"/>
      <c r="O354" s="8"/>
    </row>
    <row r="355" spans="1:15" ht="13.15" customHeight="1" x14ac:dyDescent="0.35">
      <c r="A355" s="8"/>
      <c r="B355" s="8"/>
      <c r="C355" s="8"/>
      <c r="D355" s="8"/>
      <c r="E355" s="15"/>
      <c r="F355" s="8"/>
      <c r="H355" s="17"/>
      <c r="I355" s="17"/>
      <c r="J355" s="17"/>
      <c r="K355" s="17"/>
      <c r="L355" s="17"/>
      <c r="N355" s="8"/>
      <c r="O355" s="8"/>
    </row>
    <row r="356" spans="1:15" ht="13.15" customHeight="1" x14ac:dyDescent="0.35">
      <c r="A356" s="8"/>
      <c r="B356" s="8"/>
      <c r="C356" s="8"/>
      <c r="D356" s="8"/>
      <c r="E356" s="15"/>
      <c r="F356" s="8"/>
      <c r="H356" s="17"/>
      <c r="I356" s="17"/>
      <c r="J356" s="17"/>
      <c r="K356" s="17"/>
      <c r="L356" s="17"/>
      <c r="N356" s="8"/>
      <c r="O356" s="8"/>
    </row>
    <row r="357" spans="1:15" ht="13.15" customHeight="1" x14ac:dyDescent="0.35">
      <c r="A357" s="8"/>
      <c r="B357" s="8"/>
      <c r="C357" s="8"/>
      <c r="D357" s="8"/>
      <c r="E357" s="15"/>
      <c r="F357" s="8"/>
      <c r="H357" s="17"/>
      <c r="I357" s="17"/>
      <c r="J357" s="17"/>
      <c r="K357" s="17"/>
      <c r="L357" s="17"/>
      <c r="N357" s="8"/>
      <c r="O357" s="8"/>
    </row>
    <row r="358" spans="1:15" ht="13.15" customHeight="1" x14ac:dyDescent="0.35">
      <c r="A358" s="8"/>
      <c r="B358" s="8"/>
      <c r="C358" s="8"/>
      <c r="D358" s="8"/>
      <c r="E358" s="15"/>
      <c r="F358" s="8"/>
      <c r="H358" s="17"/>
      <c r="I358" s="17"/>
      <c r="J358" s="17"/>
      <c r="K358" s="17"/>
      <c r="L358" s="17"/>
      <c r="N358" s="8"/>
      <c r="O358" s="8"/>
    </row>
    <row r="359" spans="1:15" ht="13.15" customHeight="1" x14ac:dyDescent="0.35">
      <c r="A359" s="8"/>
      <c r="B359" s="8"/>
      <c r="C359" s="8"/>
      <c r="D359" s="8"/>
      <c r="E359" s="15"/>
      <c r="F359" s="8"/>
      <c r="H359" s="17"/>
      <c r="I359" s="17"/>
      <c r="J359" s="17"/>
      <c r="K359" s="17"/>
      <c r="L359" s="17"/>
      <c r="N359" s="8"/>
      <c r="O359" s="8"/>
    </row>
    <row r="360" spans="1:15" ht="13.15" customHeight="1" x14ac:dyDescent="0.35">
      <c r="A360" s="8"/>
      <c r="B360" s="8"/>
      <c r="C360" s="8"/>
      <c r="D360" s="8"/>
      <c r="E360" s="15"/>
      <c r="F360" s="8"/>
      <c r="H360" s="17"/>
      <c r="I360" s="17"/>
      <c r="J360" s="17"/>
      <c r="K360" s="17"/>
      <c r="L360" s="17"/>
      <c r="N360" s="8"/>
      <c r="O360" s="8"/>
    </row>
    <row r="361" spans="1:15" ht="13.15" customHeight="1" x14ac:dyDescent="0.35">
      <c r="A361" s="8"/>
      <c r="B361" s="8"/>
      <c r="C361" s="8"/>
      <c r="D361" s="8"/>
      <c r="E361" s="15"/>
      <c r="F361" s="8"/>
      <c r="H361" s="17"/>
      <c r="I361" s="17"/>
      <c r="J361" s="17"/>
      <c r="K361" s="17"/>
      <c r="L361" s="17"/>
      <c r="N361" s="8"/>
      <c r="O361" s="8"/>
    </row>
    <row r="362" spans="1:15" ht="13.15" customHeight="1" x14ac:dyDescent="0.35">
      <c r="A362" s="8"/>
      <c r="B362" s="8"/>
      <c r="C362" s="8"/>
      <c r="D362" s="8"/>
      <c r="E362" s="15"/>
      <c r="F362" s="8"/>
      <c r="H362" s="17"/>
      <c r="I362" s="17"/>
      <c r="J362" s="17"/>
      <c r="K362" s="17"/>
      <c r="L362" s="17"/>
      <c r="N362" s="8"/>
      <c r="O362" s="8"/>
    </row>
    <row r="363" spans="1:15" ht="13.15" customHeight="1" x14ac:dyDescent="0.35">
      <c r="A363" s="8"/>
      <c r="B363" s="8"/>
      <c r="C363" s="8"/>
      <c r="D363" s="8"/>
      <c r="E363" s="15"/>
      <c r="F363" s="8"/>
      <c r="H363" s="17"/>
      <c r="I363" s="17"/>
      <c r="J363" s="17"/>
      <c r="K363" s="17"/>
      <c r="L363" s="17"/>
      <c r="N363" s="8"/>
      <c r="O363" s="8"/>
    </row>
    <row r="364" spans="1:15" ht="13.15" customHeight="1" x14ac:dyDescent="0.35">
      <c r="A364" s="8"/>
      <c r="B364" s="8"/>
      <c r="C364" s="8"/>
      <c r="D364" s="8"/>
      <c r="E364" s="15"/>
      <c r="F364" s="8"/>
      <c r="H364" s="17"/>
      <c r="I364" s="17"/>
      <c r="J364" s="17"/>
      <c r="K364" s="17"/>
      <c r="L364" s="17"/>
      <c r="N364" s="8"/>
      <c r="O364" s="8"/>
    </row>
    <row r="365" spans="1:15" ht="13.15" customHeight="1" x14ac:dyDescent="0.35">
      <c r="A365" s="8"/>
      <c r="B365" s="8"/>
      <c r="C365" s="8"/>
      <c r="D365" s="8"/>
      <c r="E365" s="15"/>
      <c r="F365" s="8"/>
      <c r="H365" s="17"/>
      <c r="I365" s="17"/>
      <c r="J365" s="17"/>
      <c r="K365" s="17"/>
      <c r="L365" s="17"/>
      <c r="N365" s="8"/>
      <c r="O365" s="8"/>
    </row>
    <row r="366" spans="1:15" ht="13.15" customHeight="1" x14ac:dyDescent="0.35">
      <c r="A366" s="8"/>
      <c r="B366" s="8"/>
      <c r="C366" s="8"/>
      <c r="D366" s="8"/>
      <c r="E366" s="15"/>
      <c r="F366" s="8"/>
      <c r="H366" s="17"/>
      <c r="I366" s="17"/>
      <c r="J366" s="17"/>
      <c r="K366" s="17"/>
      <c r="L366" s="17"/>
      <c r="N366" s="8"/>
      <c r="O366" s="8"/>
    </row>
    <row r="367" spans="1:15" ht="13.15" customHeight="1" x14ac:dyDescent="0.35">
      <c r="A367" s="8"/>
      <c r="B367" s="8"/>
      <c r="C367" s="8"/>
      <c r="D367" s="8"/>
      <c r="E367" s="15"/>
      <c r="F367" s="8"/>
      <c r="H367" s="17"/>
      <c r="I367" s="17"/>
      <c r="J367" s="17"/>
      <c r="K367" s="17"/>
      <c r="L367" s="17"/>
      <c r="N367" s="8"/>
      <c r="O367" s="8"/>
    </row>
    <row r="368" spans="1:15" ht="13.15" customHeight="1" x14ac:dyDescent="0.35">
      <c r="A368" s="8"/>
      <c r="B368" s="8"/>
      <c r="C368" s="8"/>
      <c r="D368" s="8"/>
      <c r="E368" s="15"/>
      <c r="F368" s="8"/>
      <c r="H368" s="17"/>
      <c r="I368" s="17"/>
      <c r="J368" s="17"/>
      <c r="K368" s="17"/>
      <c r="L368" s="17"/>
      <c r="N368" s="8"/>
      <c r="O368" s="8"/>
    </row>
    <row r="369" spans="1:15" ht="13.15" customHeight="1" x14ac:dyDescent="0.35">
      <c r="A369" s="8"/>
      <c r="B369" s="8"/>
      <c r="C369" s="8"/>
      <c r="D369" s="8"/>
      <c r="E369" s="15"/>
      <c r="F369" s="8"/>
      <c r="H369" s="17"/>
      <c r="I369" s="17"/>
      <c r="J369" s="17"/>
      <c r="K369" s="17"/>
      <c r="L369" s="17"/>
      <c r="N369" s="8"/>
      <c r="O369" s="8"/>
    </row>
    <row r="370" spans="1:15" ht="13.15" customHeight="1" x14ac:dyDescent="0.35">
      <c r="A370" s="8"/>
      <c r="B370" s="8"/>
      <c r="C370" s="8"/>
      <c r="D370" s="8"/>
      <c r="E370" s="15"/>
      <c r="F370" s="8"/>
      <c r="H370" s="17"/>
      <c r="I370" s="17"/>
      <c r="J370" s="17"/>
      <c r="K370" s="17"/>
      <c r="L370" s="17"/>
      <c r="N370" s="8"/>
      <c r="O370" s="8"/>
    </row>
    <row r="371" spans="1:15" ht="13.15" customHeight="1" x14ac:dyDescent="0.35">
      <c r="A371" s="8"/>
      <c r="B371" s="8"/>
      <c r="C371" s="8"/>
      <c r="D371" s="8"/>
      <c r="E371" s="15"/>
      <c r="F371" s="8"/>
      <c r="H371" s="17"/>
      <c r="I371" s="17"/>
      <c r="J371" s="17"/>
      <c r="K371" s="17"/>
      <c r="L371" s="17"/>
      <c r="N371" s="8"/>
      <c r="O371" s="8"/>
    </row>
    <row r="372" spans="1:15" ht="13.15" customHeight="1" x14ac:dyDescent="0.35">
      <c r="A372" s="8"/>
      <c r="B372" s="8"/>
      <c r="C372" s="8"/>
      <c r="D372" s="8"/>
      <c r="E372" s="15"/>
      <c r="F372" s="8"/>
      <c r="H372" s="17"/>
      <c r="I372" s="17"/>
      <c r="J372" s="17"/>
      <c r="K372" s="17"/>
      <c r="L372" s="17"/>
      <c r="N372" s="8"/>
      <c r="O372" s="8"/>
    </row>
    <row r="373" spans="1:15" ht="13.15" customHeight="1" x14ac:dyDescent="0.35">
      <c r="A373" s="8"/>
      <c r="B373" s="8"/>
      <c r="C373" s="8"/>
      <c r="D373" s="8"/>
      <c r="E373" s="15"/>
      <c r="F373" s="8"/>
      <c r="H373" s="17"/>
      <c r="I373" s="17"/>
      <c r="J373" s="17"/>
      <c r="K373" s="17"/>
      <c r="L373" s="17"/>
      <c r="N373" s="8"/>
      <c r="O373" s="8"/>
    </row>
    <row r="374" spans="1:15" ht="13.15" customHeight="1" x14ac:dyDescent="0.35">
      <c r="A374" s="8"/>
      <c r="B374" s="8"/>
      <c r="C374" s="8"/>
      <c r="D374" s="8"/>
      <c r="E374" s="15"/>
      <c r="F374" s="8"/>
      <c r="H374" s="17"/>
      <c r="I374" s="17"/>
      <c r="J374" s="17"/>
      <c r="K374" s="17"/>
      <c r="L374" s="17"/>
      <c r="N374" s="8"/>
      <c r="O374" s="8"/>
    </row>
    <row r="375" spans="1:15" ht="13.15" customHeight="1" x14ac:dyDescent="0.35">
      <c r="A375" s="8"/>
      <c r="B375" s="8"/>
      <c r="C375" s="8"/>
      <c r="D375" s="8"/>
      <c r="E375" s="15"/>
      <c r="F375" s="8"/>
      <c r="H375" s="17"/>
      <c r="I375" s="17"/>
      <c r="J375" s="17"/>
      <c r="K375" s="17"/>
      <c r="L375" s="17"/>
      <c r="N375" s="8"/>
      <c r="O375" s="8"/>
    </row>
    <row r="376" spans="1:15" ht="13.15" customHeight="1" x14ac:dyDescent="0.35">
      <c r="A376" s="8"/>
      <c r="B376" s="8"/>
      <c r="C376" s="8"/>
      <c r="D376" s="8"/>
      <c r="E376" s="15"/>
      <c r="F376" s="8"/>
      <c r="H376" s="17"/>
      <c r="I376" s="17"/>
      <c r="J376" s="17"/>
      <c r="K376" s="17"/>
      <c r="L376" s="17"/>
      <c r="N376" s="8"/>
      <c r="O376" s="8"/>
    </row>
    <row r="377" spans="1:15" ht="13.15" customHeight="1" x14ac:dyDescent="0.35">
      <c r="A377" s="8"/>
      <c r="B377" s="8"/>
      <c r="C377" s="8"/>
      <c r="D377" s="8"/>
      <c r="E377" s="15"/>
      <c r="F377" s="8"/>
      <c r="H377" s="17"/>
      <c r="I377" s="17"/>
      <c r="J377" s="17"/>
      <c r="K377" s="17"/>
      <c r="L377" s="17"/>
      <c r="N377" s="8"/>
      <c r="O377" s="8"/>
    </row>
  </sheetData>
  <mergeCells count="12">
    <mergeCell ref="L3:O3"/>
    <mergeCell ref="L4:O4"/>
    <mergeCell ref="G3:I4"/>
    <mergeCell ref="A29:J29"/>
    <mergeCell ref="A3:A5"/>
    <mergeCell ref="B3:B5"/>
    <mergeCell ref="C3:C5"/>
    <mergeCell ref="D3:D5"/>
    <mergeCell ref="E3:E5"/>
    <mergeCell ref="C25:C26"/>
    <mergeCell ref="F3:F5"/>
    <mergeCell ref="J3:J5"/>
  </mergeCells>
  <printOptions horizontalCentered="1"/>
  <pageMargins left="0" right="0" top="0.7" bottom="0.5" header="0.5" footer="0.3"/>
  <pageSetup paperSize="9" scale="15" orientation="landscape" r:id="rId1"/>
  <headerFooter scaleWithDoc="0" alignWithMargins="0"/>
  <rowBreaks count="1" manualBreakCount="1">
    <brk id="23" max="14"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4"/>
  <sheetViews>
    <sheetView tabSelected="1" zoomScale="80" zoomScaleNormal="80" workbookViewId="0">
      <pane xSplit="5" ySplit="6" topLeftCell="Y10" activePane="bottomRight" state="frozen"/>
      <selection pane="topRight" activeCell="F1" sqref="F1"/>
      <selection pane="bottomLeft" activeCell="A7" sqref="A7"/>
      <selection pane="bottomRight" activeCell="Y10" sqref="Y10"/>
    </sheetView>
  </sheetViews>
  <sheetFormatPr defaultColWidth="9.1796875" defaultRowHeight="13" x14ac:dyDescent="0.35"/>
  <cols>
    <col min="1" max="1" width="4.7265625" style="126" customWidth="1"/>
    <col min="2" max="2" width="7.7265625" style="122" customWidth="1"/>
    <col min="3" max="3" width="24.54296875" style="122" customWidth="1"/>
    <col min="4" max="4" width="9.7265625" style="122" customWidth="1"/>
    <col min="5" max="5" width="43.7265625" style="123" customWidth="1"/>
    <col min="6" max="8" width="5" style="124" hidden="1" customWidth="1"/>
    <col min="9" max="20" width="5.26953125" style="125" hidden="1" customWidth="1"/>
    <col min="21" max="21" width="5.26953125" style="126" customWidth="1"/>
    <col min="22" max="22" width="4.7265625" style="126" customWidth="1"/>
    <col min="23" max="23" width="12" style="126" customWidth="1"/>
    <col min="24" max="24" width="26.26953125" style="50" customWidth="1"/>
    <col min="25" max="25" width="96.453125" style="74" customWidth="1"/>
    <col min="26" max="27" width="11.7265625" style="9" customWidth="1"/>
    <col min="28" max="16384" width="9.1796875" style="122"/>
  </cols>
  <sheetData>
    <row r="1" spans="1:27" x14ac:dyDescent="0.35">
      <c r="A1" s="121"/>
      <c r="U1" s="122"/>
      <c r="X1" s="49"/>
      <c r="Z1" s="34"/>
      <c r="AA1" s="34"/>
    </row>
    <row r="2" spans="1:27" x14ac:dyDescent="0.35">
      <c r="A2" s="121"/>
      <c r="U2" s="122"/>
      <c r="X2" s="49"/>
      <c r="Z2" s="34"/>
      <c r="AA2" s="34"/>
    </row>
    <row r="3" spans="1:27" x14ac:dyDescent="0.35">
      <c r="A3" s="121"/>
      <c r="U3" s="122"/>
      <c r="X3" s="49"/>
      <c r="Z3" s="34"/>
      <c r="AA3" s="34"/>
    </row>
    <row r="4" spans="1:27" s="126" customFormat="1" ht="12.75" customHeight="1" x14ac:dyDescent="0.35">
      <c r="A4" s="234" t="s">
        <v>0</v>
      </c>
      <c r="B4" s="234" t="s">
        <v>33</v>
      </c>
      <c r="C4" s="234" t="s">
        <v>35</v>
      </c>
      <c r="D4" s="234" t="s">
        <v>34</v>
      </c>
      <c r="E4" s="234" t="s">
        <v>1</v>
      </c>
      <c r="F4" s="236" t="s">
        <v>259</v>
      </c>
      <c r="G4" s="237"/>
      <c r="H4" s="238"/>
      <c r="I4" s="249" t="s">
        <v>9</v>
      </c>
      <c r="J4" s="249"/>
      <c r="K4" s="249"/>
      <c r="L4" s="249"/>
      <c r="M4" s="249"/>
      <c r="N4" s="249"/>
      <c r="O4" s="249"/>
      <c r="P4" s="249"/>
      <c r="Q4" s="249"/>
      <c r="R4" s="249"/>
      <c r="S4" s="249"/>
      <c r="T4" s="239"/>
      <c r="U4" s="239"/>
      <c r="V4" s="250" t="s">
        <v>2</v>
      </c>
      <c r="W4" s="159"/>
      <c r="X4" s="244"/>
      <c r="Y4" s="245"/>
      <c r="Z4" s="245"/>
      <c r="AA4" s="246"/>
    </row>
    <row r="5" spans="1:27" s="126" customFormat="1" ht="38.25" customHeight="1" x14ac:dyDescent="0.35">
      <c r="A5" s="235"/>
      <c r="B5" s="235"/>
      <c r="C5" s="235"/>
      <c r="D5" s="235"/>
      <c r="E5" s="235"/>
      <c r="F5" s="127" t="s">
        <v>261</v>
      </c>
      <c r="G5" s="127" t="s">
        <v>262</v>
      </c>
      <c r="H5" s="127" t="s">
        <v>263</v>
      </c>
      <c r="I5" s="247" t="s">
        <v>264</v>
      </c>
      <c r="J5" s="248"/>
      <c r="K5" s="247" t="s">
        <v>265</v>
      </c>
      <c r="L5" s="248"/>
      <c r="M5" s="247" t="s">
        <v>266</v>
      </c>
      <c r="N5" s="248"/>
      <c r="O5" s="247" t="s">
        <v>267</v>
      </c>
      <c r="P5" s="248"/>
      <c r="Q5" s="247" t="s">
        <v>268</v>
      </c>
      <c r="R5" s="248"/>
      <c r="S5" s="247" t="s">
        <v>269</v>
      </c>
      <c r="T5" s="248"/>
      <c r="U5" s="128" t="s">
        <v>97</v>
      </c>
      <c r="V5" s="251" t="s">
        <v>2</v>
      </c>
      <c r="W5" s="160"/>
      <c r="X5" s="241" t="s">
        <v>258</v>
      </c>
      <c r="Y5" s="242"/>
      <c r="Z5" s="242"/>
      <c r="AA5" s="243"/>
    </row>
    <row r="6" spans="1:27" s="133" customFormat="1" x14ac:dyDescent="0.35">
      <c r="A6" s="129"/>
      <c r="B6" s="129"/>
      <c r="C6" s="129"/>
      <c r="D6" s="129"/>
      <c r="E6" s="129"/>
      <c r="F6" s="129"/>
      <c r="G6" s="129"/>
      <c r="H6" s="129"/>
      <c r="I6" s="130">
        <f>'[23]Room Matrix'!D5</f>
        <v>53</v>
      </c>
      <c r="J6" s="130" t="s">
        <v>97</v>
      </c>
      <c r="K6" s="130">
        <f>'[23]Room Matrix'!D6</f>
        <v>12</v>
      </c>
      <c r="L6" s="130" t="s">
        <v>97</v>
      </c>
      <c r="M6" s="130">
        <f>'[23]Room Matrix'!D7</f>
        <v>8</v>
      </c>
      <c r="N6" s="130" t="s">
        <v>97</v>
      </c>
      <c r="O6" s="130">
        <f>'[23]Room Matrix'!D8</f>
        <v>8</v>
      </c>
      <c r="P6" s="130" t="s">
        <v>97</v>
      </c>
      <c r="Q6" s="130">
        <f>'[23]Room Matrix'!D9</f>
        <v>8</v>
      </c>
      <c r="R6" s="130" t="s">
        <v>97</v>
      </c>
      <c r="S6" s="130">
        <f>'[23]Room Matrix'!D10</f>
        <v>1</v>
      </c>
      <c r="T6" s="130" t="s">
        <v>97</v>
      </c>
      <c r="U6" s="131">
        <f>SUM(I6:S6)</f>
        <v>90</v>
      </c>
      <c r="V6" s="132"/>
      <c r="W6" s="161"/>
      <c r="X6" s="107" t="s">
        <v>35</v>
      </c>
      <c r="Y6" s="108" t="s">
        <v>1</v>
      </c>
      <c r="Z6" s="109" t="s">
        <v>96</v>
      </c>
      <c r="AA6" s="109" t="s">
        <v>97</v>
      </c>
    </row>
    <row r="7" spans="1:27" ht="178.5" customHeight="1" x14ac:dyDescent="0.35">
      <c r="A7" s="137">
        <v>1</v>
      </c>
      <c r="B7" s="136" t="s">
        <v>270</v>
      </c>
      <c r="C7" s="136"/>
      <c r="D7" s="136" t="s">
        <v>36</v>
      </c>
      <c r="E7" s="136" t="s">
        <v>271</v>
      </c>
      <c r="F7" s="137"/>
      <c r="G7" s="137"/>
      <c r="H7" s="137"/>
      <c r="I7" s="137">
        <v>1</v>
      </c>
      <c r="J7" s="137">
        <f>I7*$I$6</f>
        <v>53</v>
      </c>
      <c r="K7" s="137">
        <v>1</v>
      </c>
      <c r="L7" s="137">
        <f>K7*$K$6</f>
        <v>12</v>
      </c>
      <c r="M7" s="137">
        <v>1</v>
      </c>
      <c r="N7" s="137">
        <f>M7*$M$6</f>
        <v>8</v>
      </c>
      <c r="O7" s="137">
        <v>1</v>
      </c>
      <c r="P7" s="137">
        <f>O7*$O$6</f>
        <v>8</v>
      </c>
      <c r="Q7" s="137">
        <v>1</v>
      </c>
      <c r="R7" s="137">
        <f>Q7*$Q$6</f>
        <v>8</v>
      </c>
      <c r="S7" s="137">
        <v>0</v>
      </c>
      <c r="T7" s="140">
        <f>S7*$S$6</f>
        <v>0</v>
      </c>
      <c r="U7" s="140">
        <f>J7+L7+N7+P7+R7+T7</f>
        <v>89</v>
      </c>
      <c r="V7" s="137" t="s">
        <v>10</v>
      </c>
      <c r="W7" s="162"/>
      <c r="X7" s="141"/>
      <c r="Y7" s="202" t="s">
        <v>395</v>
      </c>
      <c r="Z7" s="142">
        <v>6690</v>
      </c>
      <c r="AA7" s="142"/>
    </row>
    <row r="8" spans="1:27" ht="112.5" customHeight="1" x14ac:dyDescent="0.35">
      <c r="A8" s="134"/>
      <c r="B8" s="135"/>
      <c r="C8" s="135"/>
      <c r="D8" s="135"/>
      <c r="E8" s="135" t="s">
        <v>272</v>
      </c>
      <c r="F8" s="134"/>
      <c r="G8" s="134"/>
      <c r="H8" s="134"/>
      <c r="I8" s="134"/>
      <c r="J8" s="134">
        <f t="shared" ref="J8:J27" si="0">I8*$I$6</f>
        <v>0</v>
      </c>
      <c r="K8" s="134"/>
      <c r="L8" s="134">
        <f t="shared" ref="L8:L27" si="1">K8*$K$6</f>
        <v>0</v>
      </c>
      <c r="M8" s="134"/>
      <c r="N8" s="134">
        <f t="shared" ref="N8:N27" si="2">M8*$M$6</f>
        <v>0</v>
      </c>
      <c r="O8" s="134"/>
      <c r="P8" s="134">
        <f t="shared" ref="P8:P27" si="3">O8*$O$6</f>
        <v>0</v>
      </c>
      <c r="Q8" s="134"/>
      <c r="R8" s="134">
        <f t="shared" ref="R8:R27" si="4">Q8*$Q$6</f>
        <v>0</v>
      </c>
      <c r="S8" s="134"/>
      <c r="T8" s="134">
        <f t="shared" ref="T8:T27" si="5">S8*$S$6</f>
        <v>0</v>
      </c>
      <c r="U8" s="134">
        <f t="shared" ref="U8:U27" si="6">J8+L8+N8+P8+R8+T8</f>
        <v>0</v>
      </c>
      <c r="V8" s="134"/>
      <c r="W8" s="134"/>
      <c r="X8" s="143"/>
      <c r="Y8" s="144"/>
      <c r="Z8" s="145"/>
      <c r="AA8" s="146">
        <f t="shared" ref="AA8:AA26" si="7">Z8*U8</f>
        <v>0</v>
      </c>
    </row>
    <row r="9" spans="1:27" ht="169" x14ac:dyDescent="0.35">
      <c r="A9" s="134">
        <v>2</v>
      </c>
      <c r="B9" s="135" t="s">
        <v>273</v>
      </c>
      <c r="C9" s="135"/>
      <c r="D9" s="135" t="s">
        <v>260</v>
      </c>
      <c r="E9" s="135" t="s">
        <v>274</v>
      </c>
      <c r="F9" s="134"/>
      <c r="G9" s="134"/>
      <c r="H9" s="134"/>
      <c r="I9" s="134">
        <v>1</v>
      </c>
      <c r="J9" s="134">
        <f t="shared" si="0"/>
        <v>53</v>
      </c>
      <c r="K9" s="134">
        <v>1</v>
      </c>
      <c r="L9" s="134">
        <f t="shared" si="1"/>
        <v>12</v>
      </c>
      <c r="M9" s="134">
        <v>1</v>
      </c>
      <c r="N9" s="134">
        <f t="shared" si="2"/>
        <v>8</v>
      </c>
      <c r="O9" s="134">
        <v>1</v>
      </c>
      <c r="P9" s="134">
        <f t="shared" si="3"/>
        <v>8</v>
      </c>
      <c r="Q9" s="134">
        <v>1</v>
      </c>
      <c r="R9" s="134">
        <f t="shared" si="4"/>
        <v>8</v>
      </c>
      <c r="S9" s="134">
        <v>0</v>
      </c>
      <c r="T9" s="134">
        <f t="shared" si="5"/>
        <v>0</v>
      </c>
      <c r="U9" s="134">
        <f t="shared" si="6"/>
        <v>89</v>
      </c>
      <c r="V9" s="134" t="s">
        <v>10</v>
      </c>
      <c r="W9" s="134"/>
      <c r="X9" s="143"/>
      <c r="Y9" s="135" t="s">
        <v>396</v>
      </c>
      <c r="Z9" s="145"/>
      <c r="AA9" s="146">
        <v>3850</v>
      </c>
    </row>
    <row r="10" spans="1:27" ht="110.25" customHeight="1" x14ac:dyDescent="0.35">
      <c r="A10" s="134">
        <v>3</v>
      </c>
      <c r="B10" s="135" t="s">
        <v>275</v>
      </c>
      <c r="C10" s="135"/>
      <c r="D10" s="135" t="s">
        <v>260</v>
      </c>
      <c r="E10" s="135" t="s">
        <v>276</v>
      </c>
      <c r="F10" s="134"/>
      <c r="G10" s="134"/>
      <c r="H10" s="134"/>
      <c r="I10" s="134">
        <v>2</v>
      </c>
      <c r="J10" s="134">
        <f t="shared" si="0"/>
        <v>106</v>
      </c>
      <c r="K10" s="134">
        <v>2</v>
      </c>
      <c r="L10" s="134">
        <f t="shared" si="1"/>
        <v>24</v>
      </c>
      <c r="M10" s="134">
        <v>2</v>
      </c>
      <c r="N10" s="134">
        <f t="shared" si="2"/>
        <v>16</v>
      </c>
      <c r="O10" s="134">
        <v>2</v>
      </c>
      <c r="P10" s="134">
        <f t="shared" si="3"/>
        <v>16</v>
      </c>
      <c r="Q10" s="134">
        <v>2</v>
      </c>
      <c r="R10" s="134">
        <f t="shared" si="4"/>
        <v>16</v>
      </c>
      <c r="S10" s="134">
        <v>1</v>
      </c>
      <c r="T10" s="134">
        <f t="shared" si="5"/>
        <v>1</v>
      </c>
      <c r="U10" s="134">
        <f t="shared" si="6"/>
        <v>179</v>
      </c>
      <c r="V10" s="134" t="s">
        <v>10</v>
      </c>
      <c r="W10" s="134"/>
      <c r="X10" s="143"/>
      <c r="Y10" s="135" t="s">
        <v>397</v>
      </c>
      <c r="Z10" s="145"/>
      <c r="AA10" s="146">
        <v>680</v>
      </c>
    </row>
    <row r="11" spans="1:27" ht="78" customHeight="1" x14ac:dyDescent="0.35">
      <c r="A11" s="134">
        <v>4</v>
      </c>
      <c r="B11" s="135"/>
      <c r="C11" s="135"/>
      <c r="D11" s="135"/>
      <c r="E11" s="135" t="s">
        <v>277</v>
      </c>
      <c r="F11" s="134"/>
      <c r="G11" s="134"/>
      <c r="H11" s="134"/>
      <c r="I11" s="134"/>
      <c r="J11" s="134">
        <f t="shared" si="0"/>
        <v>0</v>
      </c>
      <c r="K11" s="134"/>
      <c r="L11" s="134">
        <f t="shared" si="1"/>
        <v>0</v>
      </c>
      <c r="M11" s="134"/>
      <c r="N11" s="134">
        <f t="shared" si="2"/>
        <v>0</v>
      </c>
      <c r="O11" s="134"/>
      <c r="P11" s="134">
        <f t="shared" si="3"/>
        <v>0</v>
      </c>
      <c r="Q11" s="134"/>
      <c r="R11" s="134">
        <f t="shared" si="4"/>
        <v>0</v>
      </c>
      <c r="S11" s="134"/>
      <c r="T11" s="134">
        <f t="shared" si="5"/>
        <v>0</v>
      </c>
      <c r="U11" s="134">
        <f t="shared" si="6"/>
        <v>0</v>
      </c>
      <c r="V11" s="134" t="s">
        <v>10</v>
      </c>
      <c r="W11" s="134"/>
      <c r="X11" s="143"/>
      <c r="Y11" s="135" t="s">
        <v>277</v>
      </c>
      <c r="Z11" s="145"/>
      <c r="AA11" s="146">
        <v>60</v>
      </c>
    </row>
    <row r="12" spans="1:27" ht="180.75" customHeight="1" x14ac:dyDescent="0.35">
      <c r="A12" s="134">
        <v>5</v>
      </c>
      <c r="B12" s="135" t="s">
        <v>278</v>
      </c>
      <c r="C12" s="135"/>
      <c r="D12" s="135" t="s">
        <v>260</v>
      </c>
      <c r="E12" s="135" t="s">
        <v>279</v>
      </c>
      <c r="F12" s="134"/>
      <c r="G12" s="134"/>
      <c r="H12" s="134"/>
      <c r="I12" s="134">
        <v>2</v>
      </c>
      <c r="J12" s="134">
        <f t="shared" si="0"/>
        <v>106</v>
      </c>
      <c r="K12" s="134">
        <v>2</v>
      </c>
      <c r="L12" s="134">
        <f t="shared" si="1"/>
        <v>24</v>
      </c>
      <c r="M12" s="134">
        <v>2</v>
      </c>
      <c r="N12" s="134">
        <f t="shared" si="2"/>
        <v>16</v>
      </c>
      <c r="O12" s="134">
        <v>2</v>
      </c>
      <c r="P12" s="134">
        <f t="shared" si="3"/>
        <v>16</v>
      </c>
      <c r="Q12" s="134">
        <v>2</v>
      </c>
      <c r="R12" s="134">
        <f t="shared" si="4"/>
        <v>16</v>
      </c>
      <c r="S12" s="134">
        <v>1</v>
      </c>
      <c r="T12" s="134">
        <f t="shared" si="5"/>
        <v>1</v>
      </c>
      <c r="U12" s="134">
        <f t="shared" si="6"/>
        <v>179</v>
      </c>
      <c r="V12" s="134" t="s">
        <v>10</v>
      </c>
      <c r="W12" s="134">
        <v>71090000</v>
      </c>
      <c r="X12" s="143"/>
      <c r="Y12" s="200" t="s">
        <v>367</v>
      </c>
      <c r="Z12" s="145"/>
      <c r="AA12" s="146">
        <v>520</v>
      </c>
    </row>
    <row r="13" spans="1:27" ht="90.75" customHeight="1" x14ac:dyDescent="0.35">
      <c r="A13" s="134">
        <v>6</v>
      </c>
      <c r="B13" s="135" t="s">
        <v>280</v>
      </c>
      <c r="C13" s="135"/>
      <c r="D13" s="135" t="s">
        <v>260</v>
      </c>
      <c r="E13" s="135" t="s">
        <v>281</v>
      </c>
      <c r="F13" s="134"/>
      <c r="G13" s="134"/>
      <c r="H13" s="134"/>
      <c r="I13" s="134">
        <v>2</v>
      </c>
      <c r="J13" s="134">
        <f>I13*$I$6</f>
        <v>106</v>
      </c>
      <c r="K13" s="134">
        <v>2</v>
      </c>
      <c r="L13" s="134">
        <f t="shared" si="1"/>
        <v>24</v>
      </c>
      <c r="M13" s="134">
        <v>2</v>
      </c>
      <c r="N13" s="134">
        <f t="shared" si="2"/>
        <v>16</v>
      </c>
      <c r="O13" s="134">
        <v>2</v>
      </c>
      <c r="P13" s="134">
        <f t="shared" si="3"/>
        <v>16</v>
      </c>
      <c r="Q13" s="134">
        <v>2</v>
      </c>
      <c r="R13" s="134">
        <f t="shared" si="4"/>
        <v>16</v>
      </c>
      <c r="S13" s="134">
        <v>2</v>
      </c>
      <c r="T13" s="134">
        <f t="shared" si="5"/>
        <v>2</v>
      </c>
      <c r="U13" s="134">
        <f>J13+L13+N13+P13+R13+T13</f>
        <v>180</v>
      </c>
      <c r="V13" s="134" t="s">
        <v>10</v>
      </c>
      <c r="W13" s="158">
        <v>41724007</v>
      </c>
      <c r="X13" s="147"/>
      <c r="Y13" s="163" t="s">
        <v>352</v>
      </c>
      <c r="Z13" s="145"/>
      <c r="AA13" s="146">
        <v>98</v>
      </c>
    </row>
    <row r="14" spans="1:27" ht="255.75" customHeight="1" x14ac:dyDescent="0.35">
      <c r="A14" s="134">
        <v>7</v>
      </c>
      <c r="B14" s="135" t="s">
        <v>282</v>
      </c>
      <c r="C14" s="135"/>
      <c r="D14" s="135" t="s">
        <v>260</v>
      </c>
      <c r="E14" s="135" t="s">
        <v>283</v>
      </c>
      <c r="F14" s="134"/>
      <c r="G14" s="134"/>
      <c r="H14" s="134"/>
      <c r="I14" s="134">
        <v>1</v>
      </c>
      <c r="J14" s="134">
        <f t="shared" si="0"/>
        <v>53</v>
      </c>
      <c r="K14" s="134">
        <v>1</v>
      </c>
      <c r="L14" s="134">
        <f t="shared" si="1"/>
        <v>12</v>
      </c>
      <c r="M14" s="134">
        <v>1</v>
      </c>
      <c r="N14" s="134">
        <f t="shared" si="2"/>
        <v>8</v>
      </c>
      <c r="O14" s="134">
        <v>1</v>
      </c>
      <c r="P14" s="134">
        <f t="shared" si="3"/>
        <v>8</v>
      </c>
      <c r="Q14" s="134">
        <v>1</v>
      </c>
      <c r="R14" s="134">
        <f t="shared" si="4"/>
        <v>8</v>
      </c>
      <c r="S14" s="134">
        <v>1</v>
      </c>
      <c r="T14" s="134">
        <f t="shared" si="5"/>
        <v>1</v>
      </c>
      <c r="U14" s="134">
        <f t="shared" si="6"/>
        <v>90</v>
      </c>
      <c r="V14" s="134" t="s">
        <v>10</v>
      </c>
      <c r="W14" s="134"/>
      <c r="X14" s="143"/>
      <c r="Y14" s="135" t="s">
        <v>398</v>
      </c>
      <c r="Z14" s="145"/>
      <c r="AA14" s="146">
        <v>1890</v>
      </c>
    </row>
    <row r="15" spans="1:27" ht="87" customHeight="1" x14ac:dyDescent="0.35">
      <c r="A15" s="134">
        <v>8</v>
      </c>
      <c r="B15" s="135" t="s">
        <v>284</v>
      </c>
      <c r="C15" s="135"/>
      <c r="D15" s="135" t="s">
        <v>260</v>
      </c>
      <c r="E15" s="135" t="s">
        <v>285</v>
      </c>
      <c r="F15" s="134"/>
      <c r="G15" s="134"/>
      <c r="H15" s="134"/>
      <c r="I15" s="134">
        <v>1</v>
      </c>
      <c r="J15" s="134">
        <f t="shared" si="0"/>
        <v>53</v>
      </c>
      <c r="K15" s="134">
        <v>1</v>
      </c>
      <c r="L15" s="134">
        <f t="shared" si="1"/>
        <v>12</v>
      </c>
      <c r="M15" s="134">
        <v>1</v>
      </c>
      <c r="N15" s="134">
        <f t="shared" si="2"/>
        <v>8</v>
      </c>
      <c r="O15" s="134">
        <v>1</v>
      </c>
      <c r="P15" s="134">
        <f t="shared" si="3"/>
        <v>8</v>
      </c>
      <c r="Q15" s="134">
        <v>1</v>
      </c>
      <c r="R15" s="134">
        <f t="shared" si="4"/>
        <v>8</v>
      </c>
      <c r="S15" s="134">
        <v>1</v>
      </c>
      <c r="T15" s="134">
        <f t="shared" si="5"/>
        <v>1</v>
      </c>
      <c r="U15" s="134">
        <f t="shared" si="6"/>
        <v>90</v>
      </c>
      <c r="V15" s="134" t="s">
        <v>10</v>
      </c>
      <c r="W15" s="158">
        <v>41723007</v>
      </c>
      <c r="X15" s="147"/>
      <c r="Y15" s="163" t="s">
        <v>349</v>
      </c>
      <c r="Z15" s="146"/>
      <c r="AA15" s="146">
        <v>135</v>
      </c>
    </row>
    <row r="16" spans="1:27" ht="66" customHeight="1" x14ac:dyDescent="0.35">
      <c r="A16" s="134">
        <v>9</v>
      </c>
      <c r="B16" s="135" t="s">
        <v>286</v>
      </c>
      <c r="C16" s="135"/>
      <c r="D16" s="135" t="s">
        <v>260</v>
      </c>
      <c r="E16" s="135" t="s">
        <v>287</v>
      </c>
      <c r="F16" s="134"/>
      <c r="G16" s="134"/>
      <c r="H16" s="134"/>
      <c r="I16" s="134">
        <v>1</v>
      </c>
      <c r="J16" s="134">
        <f t="shared" si="0"/>
        <v>53</v>
      </c>
      <c r="K16" s="134">
        <v>1</v>
      </c>
      <c r="L16" s="134">
        <f t="shared" si="1"/>
        <v>12</v>
      </c>
      <c r="M16" s="134">
        <v>1</v>
      </c>
      <c r="N16" s="134">
        <f t="shared" si="2"/>
        <v>8</v>
      </c>
      <c r="O16" s="134">
        <v>1</v>
      </c>
      <c r="P16" s="134">
        <f t="shared" si="3"/>
        <v>8</v>
      </c>
      <c r="Q16" s="134">
        <v>1</v>
      </c>
      <c r="R16" s="134">
        <f t="shared" si="4"/>
        <v>8</v>
      </c>
      <c r="S16" s="134">
        <v>1</v>
      </c>
      <c r="T16" s="134">
        <f t="shared" si="5"/>
        <v>1</v>
      </c>
      <c r="U16" s="134">
        <f t="shared" si="6"/>
        <v>90</v>
      </c>
      <c r="V16" s="134" t="s">
        <v>10</v>
      </c>
      <c r="W16" s="158">
        <v>41726007</v>
      </c>
      <c r="X16" s="147"/>
      <c r="Y16" s="163" t="s">
        <v>350</v>
      </c>
      <c r="Z16" s="146"/>
      <c r="AA16" s="146">
        <v>105</v>
      </c>
    </row>
    <row r="17" spans="1:27" ht="166.5" customHeight="1" x14ac:dyDescent="0.35">
      <c r="A17" s="134">
        <v>10</v>
      </c>
      <c r="B17" s="135" t="s">
        <v>288</v>
      </c>
      <c r="C17" s="135"/>
      <c r="D17" s="135"/>
      <c r="E17" s="135" t="s">
        <v>289</v>
      </c>
      <c r="F17" s="134"/>
      <c r="G17" s="134"/>
      <c r="H17" s="134"/>
      <c r="I17" s="134">
        <v>1</v>
      </c>
      <c r="J17" s="134">
        <f t="shared" si="0"/>
        <v>53</v>
      </c>
      <c r="K17" s="134">
        <v>1</v>
      </c>
      <c r="L17" s="134">
        <f t="shared" si="1"/>
        <v>12</v>
      </c>
      <c r="M17" s="134">
        <v>1</v>
      </c>
      <c r="N17" s="134">
        <f t="shared" si="2"/>
        <v>8</v>
      </c>
      <c r="O17" s="134">
        <v>1</v>
      </c>
      <c r="P17" s="134">
        <f t="shared" si="3"/>
        <v>8</v>
      </c>
      <c r="Q17" s="134">
        <v>1</v>
      </c>
      <c r="R17" s="134">
        <f t="shared" si="4"/>
        <v>8</v>
      </c>
      <c r="S17" s="134">
        <v>1</v>
      </c>
      <c r="T17" s="134">
        <f t="shared" si="5"/>
        <v>1</v>
      </c>
      <c r="U17" s="134">
        <f t="shared" si="6"/>
        <v>90</v>
      </c>
      <c r="V17" s="134" t="s">
        <v>10</v>
      </c>
      <c r="W17" s="164" t="s">
        <v>314</v>
      </c>
      <c r="X17" s="148"/>
      <c r="Y17" s="200" t="s">
        <v>313</v>
      </c>
      <c r="Z17" s="146"/>
      <c r="AA17" s="146">
        <v>265</v>
      </c>
    </row>
    <row r="18" spans="1:27" ht="251.25" customHeight="1" x14ac:dyDescent="0.35">
      <c r="A18" s="134">
        <v>11</v>
      </c>
      <c r="B18" s="135" t="s">
        <v>290</v>
      </c>
      <c r="C18" s="135"/>
      <c r="D18" s="135" t="s">
        <v>260</v>
      </c>
      <c r="E18" s="135" t="s">
        <v>291</v>
      </c>
      <c r="F18" s="134"/>
      <c r="G18" s="134"/>
      <c r="H18" s="134"/>
      <c r="I18" s="134">
        <v>1</v>
      </c>
      <c r="J18" s="134">
        <f t="shared" si="0"/>
        <v>53</v>
      </c>
      <c r="K18" s="134">
        <v>1</v>
      </c>
      <c r="L18" s="134">
        <f t="shared" si="1"/>
        <v>12</v>
      </c>
      <c r="M18" s="134">
        <v>1</v>
      </c>
      <c r="N18" s="134">
        <f t="shared" si="2"/>
        <v>8</v>
      </c>
      <c r="O18" s="134">
        <v>1</v>
      </c>
      <c r="P18" s="134">
        <f t="shared" si="3"/>
        <v>8</v>
      </c>
      <c r="Q18" s="134">
        <v>1</v>
      </c>
      <c r="R18" s="134">
        <f t="shared" si="4"/>
        <v>8</v>
      </c>
      <c r="S18" s="134">
        <v>1</v>
      </c>
      <c r="T18" s="134">
        <f t="shared" si="5"/>
        <v>1</v>
      </c>
      <c r="U18" s="134">
        <f t="shared" si="6"/>
        <v>90</v>
      </c>
      <c r="V18" s="134" t="s">
        <v>10</v>
      </c>
      <c r="W18" s="134" t="s">
        <v>315</v>
      </c>
      <c r="X18" s="148"/>
      <c r="Y18" s="200" t="s">
        <v>316</v>
      </c>
      <c r="Z18" s="146"/>
      <c r="AA18" s="146">
        <v>469</v>
      </c>
    </row>
    <row r="19" spans="1:27" ht="231.75" customHeight="1" x14ac:dyDescent="0.35">
      <c r="A19" s="134">
        <v>12</v>
      </c>
      <c r="B19" s="135" t="s">
        <v>292</v>
      </c>
      <c r="C19" s="135"/>
      <c r="D19" s="135" t="s">
        <v>45</v>
      </c>
      <c r="E19" s="135" t="s">
        <v>293</v>
      </c>
      <c r="F19" s="134"/>
      <c r="G19" s="134"/>
      <c r="H19" s="134"/>
      <c r="I19" s="134">
        <v>1</v>
      </c>
      <c r="J19" s="134">
        <f t="shared" si="0"/>
        <v>53</v>
      </c>
      <c r="K19" s="134">
        <v>1</v>
      </c>
      <c r="L19" s="134">
        <f t="shared" si="1"/>
        <v>12</v>
      </c>
      <c r="M19" s="134">
        <v>1</v>
      </c>
      <c r="N19" s="134">
        <f t="shared" si="2"/>
        <v>8</v>
      </c>
      <c r="O19" s="134">
        <v>1</v>
      </c>
      <c r="P19" s="134">
        <f t="shared" si="3"/>
        <v>8</v>
      </c>
      <c r="Q19" s="134">
        <v>1</v>
      </c>
      <c r="R19" s="134">
        <f t="shared" si="4"/>
        <v>8</v>
      </c>
      <c r="S19" s="134">
        <v>1</v>
      </c>
      <c r="T19" s="134">
        <f t="shared" si="5"/>
        <v>1</v>
      </c>
      <c r="U19" s="134">
        <f t="shared" si="6"/>
        <v>90</v>
      </c>
      <c r="V19" s="134" t="s">
        <v>10</v>
      </c>
      <c r="W19" s="134" t="s">
        <v>317</v>
      </c>
      <c r="X19" s="148"/>
      <c r="Y19" s="200" t="s">
        <v>318</v>
      </c>
      <c r="Z19" s="146"/>
      <c r="AA19" s="146">
        <v>1050</v>
      </c>
    </row>
    <row r="20" spans="1:27" ht="194.25" customHeight="1" x14ac:dyDescent="0.3">
      <c r="A20" s="134">
        <v>13</v>
      </c>
      <c r="B20" s="135" t="s">
        <v>294</v>
      </c>
      <c r="C20" s="165"/>
      <c r="D20" s="135" t="s">
        <v>260</v>
      </c>
      <c r="E20" s="135" t="s">
        <v>295</v>
      </c>
      <c r="F20" s="134"/>
      <c r="G20" s="134"/>
      <c r="H20" s="134"/>
      <c r="I20" s="134">
        <v>1</v>
      </c>
      <c r="J20" s="134">
        <f t="shared" si="0"/>
        <v>53</v>
      </c>
      <c r="K20" s="134">
        <v>1</v>
      </c>
      <c r="L20" s="134">
        <f t="shared" si="1"/>
        <v>12</v>
      </c>
      <c r="M20" s="134">
        <v>1</v>
      </c>
      <c r="N20" s="134">
        <f t="shared" si="2"/>
        <v>8</v>
      </c>
      <c r="O20" s="134">
        <v>1</v>
      </c>
      <c r="P20" s="134">
        <f t="shared" si="3"/>
        <v>8</v>
      </c>
      <c r="Q20" s="134">
        <v>1</v>
      </c>
      <c r="R20" s="134">
        <f t="shared" si="4"/>
        <v>8</v>
      </c>
      <c r="S20" s="134">
        <v>1</v>
      </c>
      <c r="T20" s="134">
        <f t="shared" si="5"/>
        <v>1</v>
      </c>
      <c r="U20" s="134">
        <f t="shared" si="6"/>
        <v>90</v>
      </c>
      <c r="V20" s="134" t="s">
        <v>10</v>
      </c>
      <c r="W20" s="134" t="s">
        <v>319</v>
      </c>
      <c r="X20" s="148"/>
      <c r="Y20" s="201" t="s">
        <v>368</v>
      </c>
      <c r="Z20" s="146"/>
      <c r="AA20" s="146">
        <v>550</v>
      </c>
    </row>
    <row r="21" spans="1:27" ht="110.25" customHeight="1" x14ac:dyDescent="0.35">
      <c r="A21" s="134">
        <v>14</v>
      </c>
      <c r="B21" s="135" t="s">
        <v>296</v>
      </c>
      <c r="C21" s="135"/>
      <c r="D21" s="135" t="s">
        <v>297</v>
      </c>
      <c r="E21" s="135" t="s">
        <v>298</v>
      </c>
      <c r="F21" s="134"/>
      <c r="G21" s="134"/>
      <c r="H21" s="134"/>
      <c r="I21" s="134">
        <v>3</v>
      </c>
      <c r="J21" s="134">
        <f t="shared" si="0"/>
        <v>159</v>
      </c>
      <c r="K21" s="134">
        <v>3</v>
      </c>
      <c r="L21" s="134">
        <f t="shared" si="1"/>
        <v>36</v>
      </c>
      <c r="M21" s="134">
        <v>3</v>
      </c>
      <c r="N21" s="134">
        <f t="shared" si="2"/>
        <v>24</v>
      </c>
      <c r="O21" s="134">
        <v>3</v>
      </c>
      <c r="P21" s="134">
        <f t="shared" si="3"/>
        <v>24</v>
      </c>
      <c r="Q21" s="134">
        <v>3</v>
      </c>
      <c r="R21" s="134">
        <f t="shared" si="4"/>
        <v>24</v>
      </c>
      <c r="S21" s="134">
        <v>3</v>
      </c>
      <c r="T21" s="134">
        <f t="shared" si="5"/>
        <v>3</v>
      </c>
      <c r="U21" s="134">
        <f t="shared" si="6"/>
        <v>270</v>
      </c>
      <c r="V21" s="134" t="s">
        <v>10</v>
      </c>
      <c r="W21" s="134"/>
      <c r="X21" s="148"/>
      <c r="Y21" s="144"/>
      <c r="Z21" s="146"/>
      <c r="AA21" s="146">
        <v>55</v>
      </c>
    </row>
    <row r="22" spans="1:27" ht="60" customHeight="1" x14ac:dyDescent="0.35">
      <c r="A22" s="134">
        <v>15</v>
      </c>
      <c r="B22" s="135" t="s">
        <v>299</v>
      </c>
      <c r="C22" s="135"/>
      <c r="D22" s="135" t="s">
        <v>260</v>
      </c>
      <c r="E22" s="135" t="s">
        <v>300</v>
      </c>
      <c r="F22" s="134"/>
      <c r="G22" s="134"/>
      <c r="H22" s="134"/>
      <c r="I22" s="134">
        <v>2</v>
      </c>
      <c r="J22" s="134">
        <f t="shared" si="0"/>
        <v>106</v>
      </c>
      <c r="K22" s="134">
        <v>2</v>
      </c>
      <c r="L22" s="134">
        <f t="shared" si="1"/>
        <v>24</v>
      </c>
      <c r="M22" s="134">
        <v>2</v>
      </c>
      <c r="N22" s="134">
        <f t="shared" si="2"/>
        <v>16</v>
      </c>
      <c r="O22" s="134">
        <v>2</v>
      </c>
      <c r="P22" s="134">
        <f t="shared" si="3"/>
        <v>16</v>
      </c>
      <c r="Q22" s="134">
        <v>2</v>
      </c>
      <c r="R22" s="134">
        <f t="shared" si="4"/>
        <v>16</v>
      </c>
      <c r="S22" s="134">
        <v>2</v>
      </c>
      <c r="T22" s="134">
        <f t="shared" si="5"/>
        <v>2</v>
      </c>
      <c r="U22" s="134">
        <f t="shared" si="6"/>
        <v>180</v>
      </c>
      <c r="V22" s="134" t="s">
        <v>10</v>
      </c>
      <c r="W22" s="158">
        <v>41725007</v>
      </c>
      <c r="X22" s="148"/>
      <c r="Y22" s="163" t="s">
        <v>351</v>
      </c>
      <c r="Z22" s="146"/>
      <c r="AA22" s="146">
        <v>705</v>
      </c>
    </row>
    <row r="23" spans="1:27" ht="175.5" customHeight="1" x14ac:dyDescent="0.35">
      <c r="A23" s="134">
        <v>16</v>
      </c>
      <c r="B23" s="135" t="s">
        <v>301</v>
      </c>
      <c r="C23" s="135"/>
      <c r="D23" s="135" t="s">
        <v>260</v>
      </c>
      <c r="E23" s="135" t="s">
        <v>302</v>
      </c>
      <c r="F23" s="134"/>
      <c r="G23" s="134"/>
      <c r="H23" s="134"/>
      <c r="I23" s="134">
        <v>1</v>
      </c>
      <c r="J23" s="134">
        <f t="shared" si="0"/>
        <v>53</v>
      </c>
      <c r="K23" s="134">
        <v>1</v>
      </c>
      <c r="L23" s="134">
        <f t="shared" si="1"/>
        <v>12</v>
      </c>
      <c r="M23" s="134">
        <v>1</v>
      </c>
      <c r="N23" s="134">
        <f t="shared" si="2"/>
        <v>8</v>
      </c>
      <c r="O23" s="134">
        <v>1</v>
      </c>
      <c r="P23" s="134">
        <f t="shared" si="3"/>
        <v>8</v>
      </c>
      <c r="Q23" s="134">
        <v>1</v>
      </c>
      <c r="R23" s="134">
        <f t="shared" si="4"/>
        <v>8</v>
      </c>
      <c r="S23" s="134">
        <v>0</v>
      </c>
      <c r="T23" s="134">
        <f t="shared" si="5"/>
        <v>0</v>
      </c>
      <c r="U23" s="134">
        <f t="shared" si="6"/>
        <v>89</v>
      </c>
      <c r="V23" s="134" t="s">
        <v>10</v>
      </c>
      <c r="W23" s="134"/>
      <c r="X23" s="148"/>
      <c r="Y23" s="144"/>
      <c r="Z23" s="146"/>
      <c r="AA23" s="146">
        <f t="shared" si="7"/>
        <v>0</v>
      </c>
    </row>
    <row r="24" spans="1:27" ht="63.75" customHeight="1" x14ac:dyDescent="0.35">
      <c r="A24" s="134">
        <v>17</v>
      </c>
      <c r="B24" s="135" t="s">
        <v>303</v>
      </c>
      <c r="C24" s="135"/>
      <c r="D24" s="135" t="s">
        <v>260</v>
      </c>
      <c r="E24" s="135" t="s">
        <v>304</v>
      </c>
      <c r="F24" s="134"/>
      <c r="G24" s="134"/>
      <c r="H24" s="134"/>
      <c r="I24" s="134">
        <v>0</v>
      </c>
      <c r="J24" s="134">
        <f t="shared" si="0"/>
        <v>0</v>
      </c>
      <c r="K24" s="134">
        <v>0</v>
      </c>
      <c r="L24" s="134">
        <f t="shared" si="1"/>
        <v>0</v>
      </c>
      <c r="M24" s="134">
        <v>0</v>
      </c>
      <c r="N24" s="134">
        <f t="shared" si="2"/>
        <v>0</v>
      </c>
      <c r="O24" s="134">
        <v>0</v>
      </c>
      <c r="P24" s="134">
        <f t="shared" si="3"/>
        <v>0</v>
      </c>
      <c r="Q24" s="134">
        <v>0</v>
      </c>
      <c r="R24" s="134">
        <f t="shared" si="4"/>
        <v>0</v>
      </c>
      <c r="S24" s="134">
        <v>1</v>
      </c>
      <c r="T24" s="134">
        <f t="shared" si="5"/>
        <v>1</v>
      </c>
      <c r="U24" s="134">
        <f t="shared" si="6"/>
        <v>1</v>
      </c>
      <c r="V24" s="134" t="s">
        <v>10</v>
      </c>
      <c r="W24" s="134"/>
      <c r="X24" s="148"/>
      <c r="Y24" s="144"/>
      <c r="Z24" s="146"/>
      <c r="AA24" s="146">
        <f t="shared" si="7"/>
        <v>0</v>
      </c>
    </row>
    <row r="25" spans="1:27" ht="84.75" customHeight="1" x14ac:dyDescent="0.35">
      <c r="A25" s="134"/>
      <c r="B25" s="135"/>
      <c r="C25" s="135"/>
      <c r="D25" s="135" t="s">
        <v>260</v>
      </c>
      <c r="E25" s="135" t="s">
        <v>305</v>
      </c>
      <c r="F25" s="134"/>
      <c r="G25" s="134"/>
      <c r="H25" s="134"/>
      <c r="I25" s="134">
        <v>0</v>
      </c>
      <c r="J25" s="134">
        <f t="shared" si="0"/>
        <v>0</v>
      </c>
      <c r="K25" s="134">
        <v>0</v>
      </c>
      <c r="L25" s="134">
        <f t="shared" si="1"/>
        <v>0</v>
      </c>
      <c r="M25" s="134">
        <v>0</v>
      </c>
      <c r="N25" s="134">
        <f t="shared" si="2"/>
        <v>0</v>
      </c>
      <c r="O25" s="134">
        <v>0</v>
      </c>
      <c r="P25" s="134">
        <f t="shared" si="3"/>
        <v>0</v>
      </c>
      <c r="Q25" s="134">
        <v>0</v>
      </c>
      <c r="R25" s="134">
        <f t="shared" si="4"/>
        <v>0</v>
      </c>
      <c r="S25" s="134">
        <v>3</v>
      </c>
      <c r="T25" s="134">
        <f t="shared" si="5"/>
        <v>3</v>
      </c>
      <c r="U25" s="134">
        <f t="shared" si="6"/>
        <v>3</v>
      </c>
      <c r="V25" s="134" t="s">
        <v>10</v>
      </c>
      <c r="W25" s="134"/>
      <c r="X25" s="148"/>
      <c r="Y25" s="144"/>
      <c r="Z25" s="146"/>
      <c r="AA25" s="146">
        <f t="shared" si="7"/>
        <v>0</v>
      </c>
    </row>
    <row r="26" spans="1:27" ht="163.5" customHeight="1" x14ac:dyDescent="0.35">
      <c r="A26" s="134">
        <v>18</v>
      </c>
      <c r="B26" s="135" t="s">
        <v>306</v>
      </c>
      <c r="C26" s="135"/>
      <c r="D26" s="135"/>
      <c r="E26" s="149" t="s">
        <v>307</v>
      </c>
      <c r="F26" s="134"/>
      <c r="G26" s="134"/>
      <c r="H26" s="134"/>
      <c r="I26" s="134">
        <v>0</v>
      </c>
      <c r="J26" s="134">
        <f t="shared" si="0"/>
        <v>0</v>
      </c>
      <c r="K26" s="134">
        <v>0</v>
      </c>
      <c r="L26" s="134">
        <f t="shared" si="1"/>
        <v>0</v>
      </c>
      <c r="M26" s="134">
        <v>0</v>
      </c>
      <c r="N26" s="134">
        <f t="shared" si="2"/>
        <v>0</v>
      </c>
      <c r="O26" s="134">
        <v>0</v>
      </c>
      <c r="P26" s="134">
        <f t="shared" si="3"/>
        <v>0</v>
      </c>
      <c r="Q26" s="134">
        <v>0</v>
      </c>
      <c r="R26" s="134">
        <f t="shared" si="4"/>
        <v>0</v>
      </c>
      <c r="S26" s="134">
        <v>1</v>
      </c>
      <c r="T26" s="134">
        <f t="shared" si="5"/>
        <v>1</v>
      </c>
      <c r="U26" s="134">
        <f t="shared" si="6"/>
        <v>1</v>
      </c>
      <c r="V26" s="134" t="s">
        <v>10</v>
      </c>
      <c r="W26" s="134"/>
      <c r="X26" s="148"/>
      <c r="Y26" s="144"/>
      <c r="Z26" s="146"/>
      <c r="AA26" s="146">
        <f t="shared" si="7"/>
        <v>0</v>
      </c>
    </row>
    <row r="27" spans="1:27" ht="117" customHeight="1" x14ac:dyDescent="0.35">
      <c r="A27" s="150"/>
      <c r="B27" s="151"/>
      <c r="C27" s="151"/>
      <c r="D27" s="151"/>
      <c r="E27" s="152" t="s">
        <v>308</v>
      </c>
      <c r="F27" s="150"/>
      <c r="G27" s="150"/>
      <c r="H27" s="150"/>
      <c r="I27" s="150">
        <v>1</v>
      </c>
      <c r="J27" s="150">
        <f t="shared" si="0"/>
        <v>53</v>
      </c>
      <c r="K27" s="150">
        <v>1</v>
      </c>
      <c r="L27" s="150">
        <f t="shared" si="1"/>
        <v>12</v>
      </c>
      <c r="M27" s="150">
        <v>1</v>
      </c>
      <c r="N27" s="150">
        <f t="shared" si="2"/>
        <v>8</v>
      </c>
      <c r="O27" s="150">
        <v>1</v>
      </c>
      <c r="P27" s="150">
        <f t="shared" si="3"/>
        <v>8</v>
      </c>
      <c r="Q27" s="150">
        <v>1</v>
      </c>
      <c r="R27" s="150">
        <f t="shared" si="4"/>
        <v>8</v>
      </c>
      <c r="S27" s="150">
        <v>1</v>
      </c>
      <c r="T27" s="150">
        <f t="shared" si="5"/>
        <v>1</v>
      </c>
      <c r="U27" s="150">
        <f t="shared" si="6"/>
        <v>90</v>
      </c>
      <c r="V27" s="150"/>
      <c r="W27" s="158">
        <v>73560007</v>
      </c>
      <c r="X27" s="153"/>
      <c r="Y27" s="166" t="s">
        <v>369</v>
      </c>
      <c r="Z27" s="154"/>
      <c r="AA27" s="154">
        <v>705</v>
      </c>
    </row>
    <row r="28" spans="1:27" s="138" customFormat="1" ht="50.25" customHeight="1" x14ac:dyDescent="0.35">
      <c r="A28" s="239" t="s">
        <v>309</v>
      </c>
      <c r="B28" s="240"/>
      <c r="C28" s="240"/>
      <c r="D28" s="240"/>
      <c r="E28" s="240"/>
      <c r="F28" s="240"/>
      <c r="G28" s="240"/>
      <c r="H28" s="240"/>
      <c r="I28" s="240"/>
      <c r="J28" s="240"/>
      <c r="K28" s="240"/>
      <c r="L28" s="240"/>
      <c r="M28" s="240"/>
      <c r="N28" s="240"/>
      <c r="O28" s="240"/>
      <c r="P28" s="240"/>
      <c r="Q28" s="240"/>
      <c r="R28" s="240"/>
      <c r="S28" s="240"/>
      <c r="T28" s="240"/>
      <c r="U28" s="240"/>
      <c r="V28" s="139"/>
      <c r="W28" s="139"/>
      <c r="X28" s="85"/>
      <c r="Y28" s="85"/>
      <c r="Z28" s="85">
        <f>SUM(Z7:Z27)</f>
        <v>6690</v>
      </c>
      <c r="AA28" s="85">
        <f>SUM(AA7:AA27)</f>
        <v>11137</v>
      </c>
    </row>
    <row r="29" spans="1:27" x14ac:dyDescent="0.35">
      <c r="X29" s="64"/>
    </row>
    <row r="30" spans="1:27" x14ac:dyDescent="0.35">
      <c r="X30" s="64"/>
    </row>
    <row r="31" spans="1:27" x14ac:dyDescent="0.35">
      <c r="X31" s="64"/>
    </row>
    <row r="32" spans="1:27" x14ac:dyDescent="0.35">
      <c r="X32" s="64"/>
    </row>
    <row r="33" spans="24:24" x14ac:dyDescent="0.35">
      <c r="X33" s="64"/>
    </row>
    <row r="34" spans="24:24" x14ac:dyDescent="0.35">
      <c r="X34" s="64"/>
    </row>
    <row r="35" spans="24:24" x14ac:dyDescent="0.35">
      <c r="X35" s="64"/>
    </row>
    <row r="36" spans="24:24" x14ac:dyDescent="0.35">
      <c r="X36" s="64"/>
    </row>
    <row r="37" spans="24:24" x14ac:dyDescent="0.35">
      <c r="X37" s="64"/>
    </row>
    <row r="38" spans="24:24" x14ac:dyDescent="0.35">
      <c r="X38" s="64"/>
    </row>
    <row r="39" spans="24:24" x14ac:dyDescent="0.35">
      <c r="X39" s="64"/>
    </row>
    <row r="40" spans="24:24" x14ac:dyDescent="0.35">
      <c r="X40" s="64"/>
    </row>
    <row r="41" spans="24:24" x14ac:dyDescent="0.35">
      <c r="X41" s="64"/>
    </row>
    <row r="42" spans="24:24" x14ac:dyDescent="0.35">
      <c r="X42" s="64"/>
    </row>
    <row r="43" spans="24:24" x14ac:dyDescent="0.35">
      <c r="X43" s="64"/>
    </row>
    <row r="44" spans="24:24" x14ac:dyDescent="0.35">
      <c r="X44" s="64"/>
    </row>
  </sheetData>
  <autoFilter ref="B1:B28"/>
  <mergeCells count="17">
    <mergeCell ref="X5:AA5"/>
    <mergeCell ref="X4:AA4"/>
    <mergeCell ref="I5:J5"/>
    <mergeCell ref="K5:L5"/>
    <mergeCell ref="M5:N5"/>
    <mergeCell ref="O5:P5"/>
    <mergeCell ref="Q5:R5"/>
    <mergeCell ref="I4:U4"/>
    <mergeCell ref="V4:V5"/>
    <mergeCell ref="S5:T5"/>
    <mergeCell ref="C4:C5"/>
    <mergeCell ref="D4:D5"/>
    <mergeCell ref="E4:E5"/>
    <mergeCell ref="F4:H4"/>
    <mergeCell ref="A28:U28"/>
    <mergeCell ref="A4:A5"/>
    <mergeCell ref="B4:B5"/>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
  <sheetViews>
    <sheetView topLeftCell="A22" zoomScale="75" zoomScaleNormal="75" workbookViewId="0">
      <selection activeCell="L20" sqref="L20"/>
    </sheetView>
  </sheetViews>
  <sheetFormatPr defaultRowHeight="14.5" x14ac:dyDescent="0.35"/>
  <cols>
    <col min="2" max="2" width="12.453125" style="185" customWidth="1"/>
    <col min="4" max="4" width="44.1796875" style="177" customWidth="1"/>
    <col min="5" max="14" width="13" style="186" customWidth="1"/>
    <col min="15" max="15" width="11.7265625" style="189" customWidth="1"/>
  </cols>
  <sheetData>
    <row r="1" spans="1:15" x14ac:dyDescent="0.35">
      <c r="A1" s="193" t="s">
        <v>392</v>
      </c>
    </row>
    <row r="3" spans="1:15" s="193" customFormat="1" ht="29" x14ac:dyDescent="0.35">
      <c r="A3" s="178" t="s">
        <v>34</v>
      </c>
      <c r="B3" s="190" t="s">
        <v>371</v>
      </c>
      <c r="C3" s="179" t="s">
        <v>385</v>
      </c>
      <c r="D3" s="180" t="s">
        <v>1</v>
      </c>
      <c r="E3" s="192" t="s">
        <v>372</v>
      </c>
      <c r="F3" s="192" t="s">
        <v>373</v>
      </c>
      <c r="G3" s="192" t="s">
        <v>374</v>
      </c>
      <c r="H3" s="192" t="s">
        <v>375</v>
      </c>
      <c r="I3" s="192" t="s">
        <v>376</v>
      </c>
      <c r="J3" s="192" t="s">
        <v>377</v>
      </c>
      <c r="K3" s="192" t="s">
        <v>378</v>
      </c>
      <c r="L3" s="192" t="s">
        <v>379</v>
      </c>
      <c r="M3" s="192" t="s">
        <v>380</v>
      </c>
      <c r="N3" s="192" t="s">
        <v>381</v>
      </c>
      <c r="O3" s="191" t="s">
        <v>386</v>
      </c>
    </row>
    <row r="4" spans="1:15" ht="27" customHeight="1" x14ac:dyDescent="0.35">
      <c r="A4" s="181" t="str">
        <f>VLOOKUP(B4,'[24]PRICING EUR '!A$1:I$65536,2,FALSE)</f>
        <v>AX</v>
      </c>
      <c r="B4" s="184">
        <v>16553000</v>
      </c>
      <c r="C4" s="182" t="str">
        <f>VLOOKUP(B4,'[24]PRICING EUR '!A$1:I$65536,3,FALSE )</f>
        <v>Axor Montreux</v>
      </c>
      <c r="D4" s="183" t="str">
        <f>VLOOKUP(B4,'[24]PRICING EUR '!A$1:I$65536,4,FALSE)</f>
        <v>2-handle bath mixer floor-standing with lever handles</v>
      </c>
      <c r="E4" s="187">
        <v>2</v>
      </c>
      <c r="F4" s="187"/>
      <c r="G4" s="187"/>
      <c r="H4" s="187"/>
      <c r="I4" s="187"/>
      <c r="J4" s="187"/>
      <c r="K4" s="187"/>
      <c r="L4" s="187"/>
      <c r="M4" s="187"/>
      <c r="N4" s="187"/>
      <c r="O4" s="190">
        <f>SUM(E4:N4)</f>
        <v>2</v>
      </c>
    </row>
    <row r="5" spans="1:15" ht="27" customHeight="1" x14ac:dyDescent="0.35">
      <c r="A5" s="181" t="str">
        <f>VLOOKUP(B5,'[24]PRICING EUR '!A$1:I$65536,2,FALSE)</f>
        <v>AX</v>
      </c>
      <c r="B5" s="184">
        <v>16549180</v>
      </c>
      <c r="C5" s="182" t="str">
        <f>VLOOKUP(B5,'[24]PRICING EUR '!A$1:I$65536,3,FALSE )</f>
        <v>Axor Montreux</v>
      </c>
      <c r="D5" s="183" t="str">
        <f>VLOOKUP(B5,'[24]PRICING EUR '!A$1:I$65536,4,FALSE)</f>
        <v>Basic set for 2-handle bath mixer floor-standing</v>
      </c>
      <c r="E5" s="187">
        <v>2</v>
      </c>
      <c r="F5" s="187"/>
      <c r="G5" s="187"/>
      <c r="H5" s="187"/>
      <c r="I5" s="187"/>
      <c r="J5" s="187"/>
      <c r="K5" s="187"/>
      <c r="L5" s="187"/>
      <c r="M5" s="187"/>
      <c r="N5" s="187"/>
      <c r="O5" s="190">
        <f t="shared" ref="O5:O46" si="0">SUM(E5:N5)</f>
        <v>2</v>
      </c>
    </row>
    <row r="6" spans="1:15" ht="27" customHeight="1" x14ac:dyDescent="0.35">
      <c r="A6" s="181" t="str">
        <f>VLOOKUP(B6,'[24]PRICING EUR '!A$1:I$65536,2,FALSE)</f>
        <v>AX</v>
      </c>
      <c r="B6" s="184">
        <v>16821000</v>
      </c>
      <c r="C6" s="182" t="str">
        <f>VLOOKUP(B6,'[24]PRICING EUR '!A$1:I$65536,3,FALSE )</f>
        <v>Axor Montreux</v>
      </c>
      <c r="D6" s="183" t="str">
        <f>VLOOKUP(B6,'[24]PRICING EUR '!A$1:I$65536,4,FALSE)</f>
        <v>Thermostatic mixer for concealed installation with shut-off/ diverter valve and lever handle</v>
      </c>
      <c r="E6" s="187">
        <v>3</v>
      </c>
      <c r="F6" s="187"/>
      <c r="G6" s="187"/>
      <c r="H6" s="187"/>
      <c r="I6" s="187"/>
      <c r="J6" s="187"/>
      <c r="K6" s="187"/>
      <c r="L6" s="187"/>
      <c r="M6" s="187"/>
      <c r="N6" s="187"/>
      <c r="O6" s="190">
        <f t="shared" si="0"/>
        <v>3</v>
      </c>
    </row>
    <row r="7" spans="1:15" ht="27" customHeight="1" x14ac:dyDescent="0.35">
      <c r="A7" s="181" t="str">
        <f>VLOOKUP(B7,'[24]PRICING EUR '!A$1:I$65536,2,FALSE)</f>
        <v>HG</v>
      </c>
      <c r="B7" s="184">
        <v>1800180</v>
      </c>
      <c r="C7" s="182" t="str">
        <f>VLOOKUP(B7,'[24]PRICING EUR '!A$1:I$65536,3,FALSE )</f>
        <v/>
      </c>
      <c r="D7" s="183" t="str">
        <f>VLOOKUP(B7,'[24]PRICING EUR '!A$1:I$65536,4,FALSE)</f>
        <v>Basic set iBox universal</v>
      </c>
      <c r="E7" s="187">
        <v>3</v>
      </c>
      <c r="F7" s="187">
        <v>11</v>
      </c>
      <c r="G7" s="187"/>
      <c r="H7" s="187"/>
      <c r="I7" s="187"/>
      <c r="J7" s="187"/>
      <c r="K7" s="187">
        <v>6</v>
      </c>
      <c r="L7" s="187"/>
      <c r="M7" s="187"/>
      <c r="N7" s="187"/>
      <c r="O7" s="190">
        <f t="shared" si="0"/>
        <v>20</v>
      </c>
    </row>
    <row r="8" spans="1:15" ht="27" customHeight="1" x14ac:dyDescent="0.35">
      <c r="A8" s="181" t="str">
        <f>VLOOKUP(B8,'[24]PRICING EUR '!A$1:I$65536,2,FALSE)</f>
        <v>AX</v>
      </c>
      <c r="B8" s="184">
        <v>16517000</v>
      </c>
      <c r="C8" s="182" t="str">
        <f>VLOOKUP(B8,'[24]PRICING EUR '!A$1:I$65536,3,FALSE )</f>
        <v>Axor Montreux</v>
      </c>
      <c r="D8" s="183" t="str">
        <f>VLOOKUP(B8,'[24]PRICING EUR '!A$1:I$65536,4,FALSE)</f>
        <v>Single lever basin mixer 210 with pop-up waste set</v>
      </c>
      <c r="E8" s="187">
        <v>8</v>
      </c>
      <c r="F8" s="187"/>
      <c r="G8" s="187"/>
      <c r="H8" s="187"/>
      <c r="I8" s="187"/>
      <c r="J8" s="187"/>
      <c r="K8" s="187"/>
      <c r="L8" s="187"/>
      <c r="M8" s="187"/>
      <c r="N8" s="187"/>
      <c r="O8" s="190">
        <f t="shared" si="0"/>
        <v>8</v>
      </c>
    </row>
    <row r="9" spans="1:15" ht="27" customHeight="1" x14ac:dyDescent="0.35">
      <c r="A9" s="181" t="str">
        <f>VLOOKUP(B9,'[24]PRICING EUR '!A$1:I$65536,2,FALSE)</f>
        <v>HG</v>
      </c>
      <c r="B9" s="184">
        <v>32129000</v>
      </c>
      <c r="C9" s="182" t="str">
        <f>VLOOKUP(B9,'[24]PRICING EUR '!A$1:I$65536,3,FALSE )</f>
        <v/>
      </c>
      <c r="D9" s="183" t="str">
        <f>VLOOKUP(B9,'[24]PRICING EUR '!A$1:I$65536,4,FALSE)</f>
        <v>Bidette 1jet hand shower/ Porter'S shower holder set with pressure shower hose 1.25 m</v>
      </c>
      <c r="E9" s="187">
        <v>5</v>
      </c>
      <c r="F9" s="187">
        <v>17</v>
      </c>
      <c r="G9" s="187">
        <v>4</v>
      </c>
      <c r="H9" s="187">
        <v>2</v>
      </c>
      <c r="I9" s="187">
        <v>4</v>
      </c>
      <c r="J9" s="187">
        <v>6</v>
      </c>
      <c r="K9" s="187">
        <v>6</v>
      </c>
      <c r="L9" s="187">
        <v>6</v>
      </c>
      <c r="M9" s="187">
        <v>5</v>
      </c>
      <c r="N9" s="187">
        <v>90</v>
      </c>
      <c r="O9" s="190">
        <f t="shared" si="0"/>
        <v>145</v>
      </c>
    </row>
    <row r="10" spans="1:15" ht="27" customHeight="1" x14ac:dyDescent="0.35">
      <c r="A10" s="181" t="str">
        <f>VLOOKUP(B10,'[24]PRICING EUR '!A$1:I$65536,2,FALSE)</f>
        <v>HG</v>
      </c>
      <c r="B10" s="184">
        <v>13903000</v>
      </c>
      <c r="C10" s="182" t="str">
        <f>VLOOKUP(B10,'[24]PRICING EUR '!A$1:I$65536,3,FALSE )</f>
        <v/>
      </c>
      <c r="D10" s="183" t="str">
        <f>VLOOKUP(B10,'[24]PRICING EUR '!A$1:I$65536,4,FALSE)</f>
        <v>Angle valve E</v>
      </c>
      <c r="E10" s="187">
        <v>5</v>
      </c>
      <c r="F10" s="187">
        <v>17</v>
      </c>
      <c r="G10" s="187">
        <v>4</v>
      </c>
      <c r="H10" s="187">
        <v>2</v>
      </c>
      <c r="I10" s="187">
        <v>4</v>
      </c>
      <c r="J10" s="187">
        <v>6</v>
      </c>
      <c r="K10" s="187">
        <v>6</v>
      </c>
      <c r="L10" s="187">
        <v>6</v>
      </c>
      <c r="M10" s="187">
        <v>5</v>
      </c>
      <c r="N10" s="187">
        <v>90</v>
      </c>
      <c r="O10" s="190">
        <f t="shared" si="0"/>
        <v>145</v>
      </c>
    </row>
    <row r="11" spans="1:15" ht="27" customHeight="1" x14ac:dyDescent="0.35">
      <c r="A11" s="181" t="s">
        <v>391</v>
      </c>
      <c r="B11" s="184">
        <v>41723007</v>
      </c>
      <c r="C11" s="182" t="s">
        <v>342</v>
      </c>
      <c r="D11" s="183" t="s">
        <v>388</v>
      </c>
      <c r="E11" s="187">
        <v>5</v>
      </c>
      <c r="F11" s="187"/>
      <c r="G11" s="187">
        <v>4</v>
      </c>
      <c r="H11" s="187">
        <v>2</v>
      </c>
      <c r="I11" s="187">
        <v>4</v>
      </c>
      <c r="J11" s="187">
        <v>6</v>
      </c>
      <c r="K11" s="187">
        <v>6</v>
      </c>
      <c r="L11" s="187">
        <v>6</v>
      </c>
      <c r="M11" s="187">
        <v>5</v>
      </c>
      <c r="N11" s="187">
        <v>90</v>
      </c>
      <c r="O11" s="190">
        <f t="shared" si="0"/>
        <v>128</v>
      </c>
    </row>
    <row r="12" spans="1:15" ht="27" customHeight="1" x14ac:dyDescent="0.35">
      <c r="A12" s="181" t="s">
        <v>391</v>
      </c>
      <c r="B12" s="184">
        <v>41726007</v>
      </c>
      <c r="C12" s="182" t="s">
        <v>342</v>
      </c>
      <c r="D12" s="183" t="s">
        <v>389</v>
      </c>
      <c r="E12" s="187">
        <v>5</v>
      </c>
      <c r="F12" s="187"/>
      <c r="G12" s="187">
        <v>4</v>
      </c>
      <c r="H12" s="187">
        <v>2</v>
      </c>
      <c r="I12" s="187">
        <v>4</v>
      </c>
      <c r="J12" s="187">
        <v>6</v>
      </c>
      <c r="K12" s="187">
        <v>6</v>
      </c>
      <c r="L12" s="187">
        <v>6</v>
      </c>
      <c r="M12" s="187">
        <v>5</v>
      </c>
      <c r="N12" s="187">
        <v>90</v>
      </c>
      <c r="O12" s="190">
        <f t="shared" si="0"/>
        <v>128</v>
      </c>
    </row>
    <row r="13" spans="1:15" ht="27" customHeight="1" x14ac:dyDescent="0.35">
      <c r="A13" s="181" t="s">
        <v>391</v>
      </c>
      <c r="B13" s="184">
        <v>41725007</v>
      </c>
      <c r="C13" s="182" t="s">
        <v>342</v>
      </c>
      <c r="D13" s="183" t="s">
        <v>387</v>
      </c>
      <c r="E13" s="187">
        <v>8</v>
      </c>
      <c r="F13" s="187"/>
      <c r="G13" s="187"/>
      <c r="H13" s="187">
        <v>2</v>
      </c>
      <c r="I13" s="187"/>
      <c r="J13" s="187"/>
      <c r="K13" s="187">
        <v>6</v>
      </c>
      <c r="L13" s="187"/>
      <c r="M13" s="187"/>
      <c r="N13" s="187">
        <v>180</v>
      </c>
      <c r="O13" s="190">
        <f t="shared" si="0"/>
        <v>196</v>
      </c>
    </row>
    <row r="14" spans="1:15" ht="27" customHeight="1" x14ac:dyDescent="0.35">
      <c r="A14" s="181" t="s">
        <v>391</v>
      </c>
      <c r="B14" s="184">
        <v>41724007</v>
      </c>
      <c r="C14" s="182" t="s">
        <v>342</v>
      </c>
      <c r="D14" s="183" t="s">
        <v>343</v>
      </c>
      <c r="E14" s="187">
        <v>8</v>
      </c>
      <c r="F14" s="187"/>
      <c r="G14" s="187"/>
      <c r="H14" s="187"/>
      <c r="I14" s="187"/>
      <c r="J14" s="187"/>
      <c r="K14" s="187"/>
      <c r="L14" s="187"/>
      <c r="M14" s="187"/>
      <c r="N14" s="187">
        <v>180</v>
      </c>
      <c r="O14" s="190">
        <f t="shared" si="0"/>
        <v>188</v>
      </c>
    </row>
    <row r="15" spans="1:15" ht="27" customHeight="1" x14ac:dyDescent="0.35">
      <c r="A15" s="181" t="s">
        <v>391</v>
      </c>
      <c r="B15" s="184">
        <v>41711007</v>
      </c>
      <c r="C15" s="182" t="s">
        <v>342</v>
      </c>
      <c r="D15" s="183" t="s">
        <v>390</v>
      </c>
      <c r="E15" s="187"/>
      <c r="F15" s="187"/>
      <c r="G15" s="187">
        <v>4</v>
      </c>
      <c r="H15" s="187"/>
      <c r="I15" s="187">
        <v>4</v>
      </c>
      <c r="J15" s="187">
        <v>6</v>
      </c>
      <c r="K15" s="187"/>
      <c r="L15" s="187">
        <v>6</v>
      </c>
      <c r="M15" s="187">
        <v>5</v>
      </c>
      <c r="N15" s="187"/>
      <c r="O15" s="190">
        <f t="shared" si="0"/>
        <v>25</v>
      </c>
    </row>
    <row r="16" spans="1:15" ht="27" customHeight="1" x14ac:dyDescent="0.35">
      <c r="A16" s="181" t="s">
        <v>391</v>
      </c>
      <c r="B16" s="184">
        <v>73560007</v>
      </c>
      <c r="C16" s="182" t="s">
        <v>342</v>
      </c>
      <c r="D16" s="183" t="s">
        <v>370</v>
      </c>
      <c r="E16" s="187">
        <v>2</v>
      </c>
      <c r="F16" s="187">
        <v>9</v>
      </c>
      <c r="G16" s="187"/>
      <c r="H16" s="187"/>
      <c r="I16" s="187"/>
      <c r="J16" s="187"/>
      <c r="K16" s="187"/>
      <c r="L16" s="187"/>
      <c r="M16" s="187"/>
      <c r="N16" s="187">
        <v>90</v>
      </c>
      <c r="O16" s="190">
        <f t="shared" si="0"/>
        <v>101</v>
      </c>
    </row>
    <row r="17" spans="1:16" ht="27" customHeight="1" x14ac:dyDescent="0.35">
      <c r="A17" s="181" t="str">
        <f>VLOOKUP(B17,'[24]PRICING EUR '!A$1:I$65536,2,FALSE)</f>
        <v>HG</v>
      </c>
      <c r="B17" s="184">
        <v>15473000</v>
      </c>
      <c r="C17" s="182" t="str">
        <f>VLOOKUP(B17,'[24]PRICING EUR '!A$1:I$65536,3,FALSE )</f>
        <v>PuraVida</v>
      </c>
      <c r="D17" s="183" t="str">
        <f>VLOOKUP(B17,'[24]PRICING EUR '!A$1:I$65536,4,FALSE)</f>
        <v>Single lever bath mixer floor-standing</v>
      </c>
      <c r="E17" s="188"/>
      <c r="F17" s="188">
        <v>4</v>
      </c>
      <c r="G17" s="188"/>
      <c r="H17" s="188"/>
      <c r="I17" s="188"/>
      <c r="J17" s="188"/>
      <c r="K17" s="188"/>
      <c r="L17" s="188"/>
      <c r="M17" s="188"/>
      <c r="N17" s="188"/>
      <c r="O17" s="190">
        <f t="shared" si="0"/>
        <v>4</v>
      </c>
    </row>
    <row r="18" spans="1:16" ht="27" customHeight="1" x14ac:dyDescent="0.35">
      <c r="A18" s="181" t="str">
        <f>VLOOKUP(B18,'[24]PRICING EUR '!A$1:I$65536,2,FALSE)</f>
        <v>AX</v>
      </c>
      <c r="B18" s="184">
        <v>10452180</v>
      </c>
      <c r="C18" s="182" t="str">
        <f>VLOOKUP(B18,'[24]PRICING EUR '!A$1:I$65536,3,FALSE )</f>
        <v>Axor Starck</v>
      </c>
      <c r="D18" s="183" t="str">
        <f>VLOOKUP(B18,'[24]PRICING EUR '!A$1:I$65536,4,FALSE)</f>
        <v>Basic set for bath mixer floor-standing</v>
      </c>
      <c r="E18" s="188"/>
      <c r="F18" s="188">
        <v>4</v>
      </c>
      <c r="G18" s="188"/>
      <c r="H18" s="188"/>
      <c r="I18" s="188"/>
      <c r="J18" s="188"/>
      <c r="K18" s="188">
        <v>6</v>
      </c>
      <c r="L18" s="188"/>
      <c r="M18" s="188"/>
      <c r="N18" s="188"/>
      <c r="O18" s="190">
        <f t="shared" si="0"/>
        <v>10</v>
      </c>
    </row>
    <row r="19" spans="1:16" ht="27" customHeight="1" x14ac:dyDescent="0.35">
      <c r="A19" s="181" t="str">
        <f>VLOOKUP(B19,'[24]PRICING EUR '!A$1:I$65536,2,FALSE)</f>
        <v>HG</v>
      </c>
      <c r="B19" s="184">
        <v>15072400</v>
      </c>
      <c r="C19" s="182" t="str">
        <f>VLOOKUP(B19,'[24]PRICING EUR '!A$1:I$65536,3,FALSE )</f>
        <v>PuraVida</v>
      </c>
      <c r="D19" s="183" t="str">
        <f>VLOOKUP(B19,'[24]PRICING EUR '!A$1:I$65536,4,FALSE)</f>
        <v>Single lever basin mixer 240 with push-open waste set and 900 mm connection hoses for washbowls</v>
      </c>
      <c r="E19" s="188"/>
      <c r="F19" s="188">
        <v>8</v>
      </c>
      <c r="G19" s="188"/>
      <c r="H19" s="188"/>
      <c r="I19" s="188"/>
      <c r="J19" s="188"/>
      <c r="K19" s="188"/>
      <c r="L19" s="188"/>
      <c r="M19" s="188"/>
      <c r="N19" s="188"/>
      <c r="O19" s="190">
        <f t="shared" si="0"/>
        <v>8</v>
      </c>
    </row>
    <row r="20" spans="1:16" ht="27" customHeight="1" x14ac:dyDescent="0.35">
      <c r="A20" s="181" t="str">
        <f>VLOOKUP(B20,'[24]PRICING EUR '!A$1:I$65536,2,FALSE)</f>
        <v>HG</v>
      </c>
      <c r="B20" s="184">
        <v>27853400</v>
      </c>
      <c r="C20" s="182" t="str">
        <f>VLOOKUP(B20,'[24]PRICING EUR '!A$1:I$65536,3,FALSE )</f>
        <v>PuraVida</v>
      </c>
      <c r="D20" s="183" t="str">
        <f>VLOOKUP(B20,'[24]PRICING EUR '!A$1:I$65536,4,FALSE)</f>
        <v>PuraVida hand shower/ PuraVida Unica wall bar 0.90 m set</v>
      </c>
      <c r="E20" s="188"/>
      <c r="F20" s="188">
        <v>4</v>
      </c>
      <c r="G20" s="188"/>
      <c r="H20" s="188"/>
      <c r="I20" s="188"/>
      <c r="J20" s="188"/>
      <c r="K20" s="188"/>
      <c r="L20" s="188"/>
      <c r="M20" s="188"/>
      <c r="N20" s="188"/>
      <c r="O20" s="190">
        <f t="shared" si="0"/>
        <v>4</v>
      </c>
    </row>
    <row r="21" spans="1:16" ht="27" customHeight="1" x14ac:dyDescent="0.35">
      <c r="A21" s="181" t="str">
        <f>VLOOKUP(B21,'[24]PRICING EUR '!A$1:I$65536,2,FALSE)</f>
        <v>HG</v>
      </c>
      <c r="B21" s="184">
        <v>27414000</v>
      </c>
      <c r="C21" s="182" t="str">
        <f>VLOOKUP(B21,'[24]PRICING EUR '!A$1:I$65536,3,FALSE )</f>
        <v/>
      </c>
      <c r="D21" s="183" t="str">
        <f>VLOOKUP(B21,'[24]PRICING EUR '!A$1:I$65536,4,FALSE)</f>
        <v>Fixfit wall outlet with non-return valve and pivot joint</v>
      </c>
      <c r="E21" s="188"/>
      <c r="F21" s="188">
        <v>11</v>
      </c>
      <c r="G21" s="188"/>
      <c r="H21" s="188"/>
      <c r="I21" s="188"/>
      <c r="J21" s="188"/>
      <c r="K21" s="188"/>
      <c r="L21" s="188"/>
      <c r="M21" s="188"/>
      <c r="N21" s="188"/>
      <c r="O21" s="190">
        <f t="shared" si="0"/>
        <v>11</v>
      </c>
    </row>
    <row r="22" spans="1:16" ht="27" customHeight="1" x14ac:dyDescent="0.35">
      <c r="A22" s="181" t="str">
        <f>VLOOKUP(B22,'[24]PRICING EUR '!A$1:I$65536,2,FALSE)</f>
        <v>HG</v>
      </c>
      <c r="B22" s="184">
        <v>26630400</v>
      </c>
      <c r="C22" s="182" t="str">
        <f>VLOOKUP(B22,'[24]PRICING EUR '!A$1:I$65536,3,FALSE )</f>
        <v>Raindance Select</v>
      </c>
      <c r="D22" s="183" t="str">
        <f>VLOOKUP(B22,'[24]PRICING EUR '!A$1:I$65536,4,FALSE)</f>
        <v>Raindance Select S 120 3jet hand shower/ Unica'S Puro wall bar 0.65 m set</v>
      </c>
      <c r="E22" s="188"/>
      <c r="F22" s="188">
        <v>7</v>
      </c>
      <c r="G22" s="188"/>
      <c r="H22" s="188"/>
      <c r="I22" s="188"/>
      <c r="J22" s="188"/>
      <c r="K22" s="188"/>
      <c r="L22" s="188"/>
      <c r="M22" s="188"/>
      <c r="N22" s="188"/>
      <c r="O22" s="190">
        <f t="shared" si="0"/>
        <v>7</v>
      </c>
    </row>
    <row r="23" spans="1:16" ht="27" customHeight="1" x14ac:dyDescent="0.35">
      <c r="A23" s="181" t="str">
        <f>VLOOKUP(B23,'[24]PRICING EUR '!A$1:I$65536,2,FALSE)</f>
        <v>HG</v>
      </c>
      <c r="B23" s="184">
        <v>27410000</v>
      </c>
      <c r="C23" s="182" t="str">
        <f>VLOOKUP(B23,'[24]PRICING EUR '!A$1:I$65536,3,FALSE )</f>
        <v/>
      </c>
      <c r="D23" s="183" t="str">
        <f>VLOOKUP(B23,'[24]PRICING EUR '!A$1:I$65536,4,FALSE)</f>
        <v>Shower arm 470 mm</v>
      </c>
      <c r="E23" s="188"/>
      <c r="F23" s="188">
        <v>11</v>
      </c>
      <c r="G23" s="188"/>
      <c r="H23" s="188"/>
      <c r="I23" s="188"/>
      <c r="J23" s="188"/>
      <c r="K23" s="188"/>
      <c r="L23" s="188"/>
      <c r="M23" s="188"/>
      <c r="N23" s="188"/>
      <c r="O23" s="190">
        <f t="shared" si="0"/>
        <v>11</v>
      </c>
    </row>
    <row r="24" spans="1:16" ht="27" customHeight="1" x14ac:dyDescent="0.35">
      <c r="A24" s="181" t="str">
        <f>VLOOKUP(B24,'[24]PRICING EUR '!A$1:I$65536,2,FALSE)</f>
        <v>HG</v>
      </c>
      <c r="B24" s="184">
        <v>28420000</v>
      </c>
      <c r="C24" s="182" t="str">
        <f>VLOOKUP(B24,'[24]PRICING EUR '!A$1:I$65536,3,FALSE )</f>
        <v>Raindance</v>
      </c>
      <c r="D24" s="183" t="str">
        <f>VLOOKUP(B24,'[24]PRICING EUR '!A$1:I$65536,4,FALSE)</f>
        <v>Raindance Royale S 350 Air 1jet plate overhead shower</v>
      </c>
      <c r="E24" s="188"/>
      <c r="F24" s="188">
        <v>11</v>
      </c>
      <c r="G24" s="188"/>
      <c r="H24" s="188"/>
      <c r="I24" s="188"/>
      <c r="J24" s="188"/>
      <c r="K24" s="188"/>
      <c r="L24" s="188"/>
      <c r="M24" s="188"/>
      <c r="N24" s="188"/>
      <c r="O24" s="190">
        <f t="shared" si="0"/>
        <v>11</v>
      </c>
    </row>
    <row r="25" spans="1:16" ht="27" customHeight="1" x14ac:dyDescent="0.35">
      <c r="A25" s="181" t="str">
        <f>VLOOKUP(B25,'[24]PRICING EUR '!A$1:I$65536,2,FALSE)</f>
        <v>HG</v>
      </c>
      <c r="B25" s="184">
        <v>31493000</v>
      </c>
      <c r="C25" s="182" t="str">
        <f>VLOOKUP(B25,'[24]PRICING EUR '!A$1:I$65536,3,FALSE )</f>
        <v>Metris</v>
      </c>
      <c r="D25" s="183" t="str">
        <f>VLOOKUP(B25,'[24]PRICING EUR '!A$1:I$65536,4,FALSE)</f>
        <v>Single lever bath mixer for concealed installation</v>
      </c>
      <c r="E25" s="188"/>
      <c r="F25" s="188">
        <v>7</v>
      </c>
      <c r="G25" s="188"/>
      <c r="H25" s="188"/>
      <c r="I25" s="188"/>
      <c r="J25" s="188"/>
      <c r="K25" s="188"/>
      <c r="L25" s="188"/>
      <c r="M25" s="188"/>
      <c r="N25" s="188"/>
      <c r="O25" s="190">
        <f t="shared" si="0"/>
        <v>7</v>
      </c>
    </row>
    <row r="26" spans="1:16" ht="27" customHeight="1" x14ac:dyDescent="0.35">
      <c r="A26" s="194" t="str">
        <f>VLOOKUP(B26,'[24]PRICING EUR '!A$1:I$65536,2,FALSE)</f>
        <v>HG</v>
      </c>
      <c r="B26" s="195">
        <v>15708000</v>
      </c>
      <c r="C26" s="196" t="str">
        <f>VLOOKUP(B26,'[24]PRICING EUR '!A$1:I$65536,3,FALSE )</f>
        <v>Ecostat E</v>
      </c>
      <c r="D26" s="197" t="str">
        <f>VLOOKUP(B26,'[24]PRICING EUR '!A$1:I$65536,4,FALSE)</f>
        <v>Thermostatic mixer for concealed installation for 2 functions</v>
      </c>
      <c r="E26" s="198"/>
      <c r="F26" s="198">
        <v>7</v>
      </c>
      <c r="G26" s="198"/>
      <c r="H26" s="198"/>
      <c r="I26" s="198"/>
      <c r="J26" s="198"/>
      <c r="K26" s="198"/>
      <c r="L26" s="198"/>
      <c r="M26" s="198"/>
      <c r="N26" s="198"/>
      <c r="O26" s="199">
        <f t="shared" si="0"/>
        <v>7</v>
      </c>
      <c r="P26" t="s">
        <v>393</v>
      </c>
    </row>
    <row r="27" spans="1:16" ht="27" customHeight="1" x14ac:dyDescent="0.35">
      <c r="A27" s="181" t="str">
        <f>VLOOKUP(B27,'[24]PRICING EUR '!A$1:I$65536,2,FALSE)</f>
        <v>HG</v>
      </c>
      <c r="B27" s="184">
        <v>15445400</v>
      </c>
      <c r="C27" s="182" t="str">
        <f>VLOOKUP(B27,'[24]PRICING EUR '!A$1:I$65536,3,FALSE )</f>
        <v>PuraVida</v>
      </c>
      <c r="D27" s="183" t="str">
        <f>VLOOKUP(B27,'[24]PRICING EUR '!A$1:I$65536,4,FALSE)</f>
        <v>Single lever bath mixer for concealed installation</v>
      </c>
      <c r="E27" s="188"/>
      <c r="F27" s="188">
        <v>4</v>
      </c>
      <c r="G27" s="188"/>
      <c r="H27" s="188"/>
      <c r="I27" s="188"/>
      <c r="J27" s="188"/>
      <c r="K27" s="188"/>
      <c r="L27" s="188"/>
      <c r="M27" s="188"/>
      <c r="N27" s="188"/>
      <c r="O27" s="190">
        <f t="shared" si="0"/>
        <v>4</v>
      </c>
    </row>
    <row r="28" spans="1:16" ht="27" customHeight="1" x14ac:dyDescent="0.35">
      <c r="A28" s="194" t="str">
        <f>VLOOKUP(B28,'[24]PRICING EUR '!A$1:I$65536,2,FALSE)</f>
        <v>HG</v>
      </c>
      <c r="B28" s="195">
        <v>15771400</v>
      </c>
      <c r="C28" s="196" t="str">
        <f>VLOOKUP(B28,'[24]PRICING EUR '!A$1:I$65536,3,FALSE )</f>
        <v>PuraVida</v>
      </c>
      <c r="D28" s="197" t="str">
        <f>VLOOKUP(B28,'[24]PRICING EUR '!A$1:I$65536,4,FALSE)</f>
        <v>Thermostatic mixer for concealed installation with shut-off/ diverter valve</v>
      </c>
      <c r="E28" s="198"/>
      <c r="F28" s="198">
        <v>4</v>
      </c>
      <c r="G28" s="198"/>
      <c r="H28" s="198"/>
      <c r="I28" s="198"/>
      <c r="J28" s="198"/>
      <c r="K28" s="198"/>
      <c r="L28" s="198"/>
      <c r="M28" s="198"/>
      <c r="N28" s="198"/>
      <c r="O28" s="199">
        <f t="shared" si="0"/>
        <v>4</v>
      </c>
      <c r="P28" t="s">
        <v>394</v>
      </c>
    </row>
    <row r="29" spans="1:16" ht="27" customHeight="1" x14ac:dyDescent="0.35">
      <c r="A29" s="181" t="str">
        <f>VLOOKUP(B29,'[24]PRICING EUR '!A$1:I$65536,2,FALSE)</f>
        <v>HG</v>
      </c>
      <c r="B29" s="184">
        <v>31183000</v>
      </c>
      <c r="C29" s="182" t="str">
        <f>VLOOKUP(B29,'[24]PRICING EUR '!A$1:I$65536,3,FALSE )</f>
        <v>Metris</v>
      </c>
      <c r="D29" s="183" t="str">
        <f>VLOOKUP(B29,'[24]PRICING EUR '!A$1:I$65536,4,FALSE)</f>
        <v>Single lever basin mixer 200 with pop-up waste set</v>
      </c>
      <c r="E29" s="188"/>
      <c r="F29" s="188">
        <v>17</v>
      </c>
      <c r="G29" s="188"/>
      <c r="H29" s="188"/>
      <c r="I29" s="188"/>
      <c r="J29" s="188"/>
      <c r="K29" s="188"/>
      <c r="L29" s="188"/>
      <c r="M29" s="188"/>
      <c r="N29" s="188"/>
      <c r="O29" s="190">
        <f t="shared" si="0"/>
        <v>17</v>
      </c>
    </row>
    <row r="30" spans="1:16" ht="27" customHeight="1" x14ac:dyDescent="0.35">
      <c r="A30" s="181" t="str">
        <f>VLOOKUP(B30,'[24]PRICING EUR '!A$1:I$65536,2,FALSE)</f>
        <v>HG</v>
      </c>
      <c r="B30" s="184">
        <v>26566400</v>
      </c>
      <c r="C30" s="182" t="str">
        <f>VLOOKUP(B30,'[24]PRICING EUR '!A$1:I$65536,3,FALSE )</f>
        <v>Croma Select S</v>
      </c>
      <c r="D30" s="183" t="str">
        <f>VLOOKUP(B30,'[24]PRICING EUR '!A$1:I$65536,4,FALSE)</f>
        <v xml:space="preserve">Croma Select S Vario Shower Set 0.65 m with Casetta </v>
      </c>
      <c r="E30" s="188"/>
      <c r="F30" s="188">
        <v>3</v>
      </c>
      <c r="G30" s="188"/>
      <c r="H30" s="188"/>
      <c r="I30" s="188"/>
      <c r="J30" s="188"/>
      <c r="K30" s="188"/>
      <c r="L30" s="188"/>
      <c r="M30" s="188"/>
      <c r="N30" s="188"/>
      <c r="O30" s="190">
        <f t="shared" si="0"/>
        <v>3</v>
      </c>
    </row>
    <row r="31" spans="1:16" ht="27" customHeight="1" x14ac:dyDescent="0.35">
      <c r="A31" s="181" t="str">
        <f>VLOOKUP(B31,'[24]PRICING EUR '!A$1:I$65536,2,FALSE)</f>
        <v>HG</v>
      </c>
      <c r="B31" s="184">
        <v>27506000</v>
      </c>
      <c r="C31" s="182" t="str">
        <f>VLOOKUP(B31,'[24]PRICING EUR '!A$1:I$65536,3,FALSE )</f>
        <v/>
      </c>
      <c r="D31" s="183" t="str">
        <f>VLOOKUP(B31,'[24]PRICING EUR '!A$1:I$65536,4,FALSE)</f>
        <v>Fixfit S wall outlet with non-return valve and pivot joint</v>
      </c>
      <c r="E31" s="188"/>
      <c r="F31" s="188">
        <v>3</v>
      </c>
      <c r="G31" s="188"/>
      <c r="H31" s="188"/>
      <c r="I31" s="188"/>
      <c r="J31" s="188"/>
      <c r="K31" s="188"/>
      <c r="L31" s="188"/>
      <c r="M31" s="188"/>
      <c r="N31" s="188"/>
      <c r="O31" s="190">
        <f t="shared" si="0"/>
        <v>3</v>
      </c>
    </row>
    <row r="32" spans="1:16" ht="27" customHeight="1" x14ac:dyDescent="0.35">
      <c r="A32" s="181" t="str">
        <f>VLOOKUP(B32,'[24]PRICING EUR '!A$1:I$65536,2,FALSE)</f>
        <v>HG</v>
      </c>
      <c r="B32" s="184">
        <v>31686000</v>
      </c>
      <c r="C32" s="182" t="str">
        <f>VLOOKUP(B32,'[24]PRICING EUR '!A$1:I$65536,3,FALSE )</f>
        <v>Metris</v>
      </c>
      <c r="D32" s="183" t="str">
        <f>VLOOKUP(B32,'[24]PRICING EUR '!A$1:I$65536,4,FALSE)</f>
        <v>Single lever shower mixer for concealed installation</v>
      </c>
      <c r="E32" s="188"/>
      <c r="F32" s="188">
        <v>3</v>
      </c>
      <c r="G32" s="188"/>
      <c r="H32" s="188"/>
      <c r="I32" s="188"/>
      <c r="J32" s="188"/>
      <c r="K32" s="188"/>
      <c r="L32" s="188"/>
      <c r="M32" s="188"/>
      <c r="N32" s="188"/>
      <c r="O32" s="190">
        <f t="shared" si="0"/>
        <v>3</v>
      </c>
    </row>
    <row r="33" spans="1:15" ht="27" customHeight="1" x14ac:dyDescent="0.35">
      <c r="A33" s="181" t="str">
        <f>VLOOKUP(B33,'[24]PRICING EUR '!A$1:I$65536,2,FALSE)</f>
        <v>HG</v>
      </c>
      <c r="B33" s="184">
        <v>13620180</v>
      </c>
      <c r="C33" s="182" t="str">
        <f>VLOOKUP(B33,'[24]PRICING EUR '!A$1:I$65536,3,FALSE )</f>
        <v/>
      </c>
      <c r="D33" s="183" t="str">
        <f>VLOOKUP(B33,'[24]PRICING EUR '!A$1:I$65536,4,FALSE)</f>
        <v>Basic set for single lever shower mixer for concealed installation</v>
      </c>
      <c r="E33" s="188"/>
      <c r="F33" s="188">
        <v>3</v>
      </c>
      <c r="G33" s="188"/>
      <c r="H33" s="188"/>
      <c r="I33" s="188"/>
      <c r="J33" s="188"/>
      <c r="K33" s="188"/>
      <c r="L33" s="188"/>
      <c r="M33" s="188"/>
      <c r="N33" s="188"/>
      <c r="O33" s="190">
        <f t="shared" si="0"/>
        <v>3</v>
      </c>
    </row>
    <row r="34" spans="1:15" ht="27" customHeight="1" x14ac:dyDescent="0.35">
      <c r="A34" s="181" t="str">
        <f>VLOOKUP(B34,'[24]PRICING EUR '!A$1:I$65536,2,FALSE)</f>
        <v>HG</v>
      </c>
      <c r="B34" s="184">
        <v>31080000</v>
      </c>
      <c r="C34" s="182" t="str">
        <f>VLOOKUP(B34,'[24]PRICING EUR '!A$1:I$65536,3,FALSE )</f>
        <v>Metris</v>
      </c>
      <c r="D34" s="183" t="str">
        <f>VLOOKUP(B34,'[24]PRICING EUR '!A$1:I$65536,4,FALSE)</f>
        <v>Single lever basin mixer 110 with pop-up waste set</v>
      </c>
      <c r="E34" s="188"/>
      <c r="F34" s="188">
        <v>3</v>
      </c>
      <c r="G34" s="188"/>
      <c r="H34" s="188"/>
      <c r="I34" s="188"/>
      <c r="J34" s="188"/>
      <c r="K34" s="188"/>
      <c r="L34" s="188"/>
      <c r="M34" s="188"/>
      <c r="N34" s="188"/>
      <c r="O34" s="190">
        <f t="shared" si="0"/>
        <v>3</v>
      </c>
    </row>
    <row r="35" spans="1:15" ht="27" customHeight="1" x14ac:dyDescent="0.35">
      <c r="A35" s="181" t="str">
        <f>VLOOKUP(B35,'[24]PRICING EUR '!A$1:I$65536,2,FALSE)</f>
        <v>HG</v>
      </c>
      <c r="B35" s="184">
        <v>71716000</v>
      </c>
      <c r="C35" s="182" t="str">
        <f>VLOOKUP(B35,'[24]PRICING EUR '!A$1:I$65536,3,FALSE )</f>
        <v>Talis E</v>
      </c>
      <c r="D35" s="183" t="str">
        <f>VLOOKUP(B35,'[24]PRICING EUR '!A$1:I$65536,4,FALSE)</f>
        <v>Single lever basin mixer 240 with pop-up waste set</v>
      </c>
      <c r="E35" s="188"/>
      <c r="F35" s="188"/>
      <c r="G35" s="188">
        <v>4</v>
      </c>
      <c r="H35" s="188"/>
      <c r="I35" s="188"/>
      <c r="J35" s="188"/>
      <c r="K35" s="188"/>
      <c r="L35" s="188"/>
      <c r="M35" s="188"/>
      <c r="N35" s="188"/>
      <c r="O35" s="190">
        <f t="shared" si="0"/>
        <v>4</v>
      </c>
    </row>
    <row r="36" spans="1:15" ht="27" customHeight="1" x14ac:dyDescent="0.35">
      <c r="A36" s="181" t="str">
        <f>VLOOKUP(B36,'[24]PRICING EUR '!A$1:I$65536,2,FALSE)</f>
        <v>HG</v>
      </c>
      <c r="B36" s="184">
        <v>31608000</v>
      </c>
      <c r="C36" s="182" t="str">
        <f>VLOOKUP(B36,'[24]PRICING EUR '!A$1:I$65536,3,FALSE )</f>
        <v>Focus</v>
      </c>
      <c r="D36" s="183" t="str">
        <f>VLOOKUP(B36,'[24]PRICING EUR '!A$1:I$65536,4,FALSE)</f>
        <v>Single lever basin mixer 190 with pop-up waste set</v>
      </c>
      <c r="E36" s="188"/>
      <c r="F36" s="188"/>
      <c r="G36" s="188"/>
      <c r="H36" s="188">
        <v>2</v>
      </c>
      <c r="I36" s="188"/>
      <c r="J36" s="188"/>
      <c r="K36" s="188"/>
      <c r="L36" s="188"/>
      <c r="M36" s="188"/>
      <c r="N36" s="188"/>
      <c r="O36" s="190">
        <f t="shared" si="0"/>
        <v>2</v>
      </c>
    </row>
    <row r="37" spans="1:15" ht="27" customHeight="1" x14ac:dyDescent="0.35">
      <c r="A37" s="181" t="str">
        <f>VLOOKUP(B37,'[24]PRICING EUR '!A$1:I$65536,2,FALSE)</f>
        <v>HG</v>
      </c>
      <c r="B37" s="184">
        <v>27376000</v>
      </c>
      <c r="C37" s="182" t="str">
        <f>VLOOKUP(B37,'[24]PRICING EUR '!A$1:I$65536,3,FALSE )</f>
        <v>Raindance</v>
      </c>
      <c r="D37" s="183" t="str">
        <f>VLOOKUP(B37,'[24]PRICING EUR '!A$1:I$65536,4,FALSE)</f>
        <v>Raindance E 360 Air 1jet overhead shower with shower arm 390 mm</v>
      </c>
      <c r="E37" s="188"/>
      <c r="F37" s="188"/>
      <c r="G37" s="188"/>
      <c r="H37" s="188"/>
      <c r="I37" s="188"/>
      <c r="J37" s="188"/>
      <c r="K37" s="188">
        <v>6</v>
      </c>
      <c r="L37" s="188"/>
      <c r="M37" s="188"/>
      <c r="N37" s="188"/>
      <c r="O37" s="190">
        <f t="shared" si="0"/>
        <v>6</v>
      </c>
    </row>
    <row r="38" spans="1:15" ht="27" customHeight="1" x14ac:dyDescent="0.35">
      <c r="A38" s="181" t="str">
        <f>VLOOKUP(B38,'[24]PRICING EUR '!A$1:I$65536,2,FALSE)</f>
        <v>HG</v>
      </c>
      <c r="B38" s="184">
        <v>32565000</v>
      </c>
      <c r="C38" s="182" t="str">
        <f>VLOOKUP(B38,'[24]PRICING EUR '!A$1:I$65536,3,FALSE )</f>
        <v>Metropol</v>
      </c>
      <c r="D38" s="183" t="str">
        <f>VLOOKUP(B38,'[24]PRICING EUR '!A$1:I$65536,4,FALSE)</f>
        <v>Single lever shower mixer with lever handle for concealed installation</v>
      </c>
      <c r="E38" s="188"/>
      <c r="F38" s="188"/>
      <c r="G38" s="188"/>
      <c r="H38" s="188"/>
      <c r="I38" s="188"/>
      <c r="J38" s="188"/>
      <c r="K38" s="188">
        <v>6</v>
      </c>
      <c r="L38" s="188"/>
      <c r="M38" s="188"/>
      <c r="N38" s="188"/>
      <c r="O38" s="190">
        <f t="shared" si="0"/>
        <v>6</v>
      </c>
    </row>
    <row r="39" spans="1:15" ht="27" customHeight="1" x14ac:dyDescent="0.35">
      <c r="A39" s="181" t="str">
        <f>VLOOKUP(B39,'[24]PRICING EUR '!A$1:I$65536,2,FALSE)</f>
        <v>HG</v>
      </c>
      <c r="B39" s="184">
        <v>32532000</v>
      </c>
      <c r="C39" s="182" t="str">
        <f>VLOOKUP(B39,'[24]PRICING EUR '!A$1:I$65536,3,FALSE )</f>
        <v>Metropol</v>
      </c>
      <c r="D39" s="183" t="str">
        <f>VLOOKUP(B39,'[24]PRICING EUR '!A$1:I$65536,4,FALSE)</f>
        <v>Single lever bath mixer floor-standing with lever handle</v>
      </c>
      <c r="E39" s="188"/>
      <c r="F39" s="188"/>
      <c r="G39" s="188"/>
      <c r="H39" s="188"/>
      <c r="I39" s="188"/>
      <c r="J39" s="188"/>
      <c r="K39" s="188">
        <v>6</v>
      </c>
      <c r="L39" s="188"/>
      <c r="M39" s="188"/>
      <c r="N39" s="188"/>
      <c r="O39" s="190">
        <f t="shared" si="0"/>
        <v>6</v>
      </c>
    </row>
    <row r="40" spans="1:15" ht="27" customHeight="1" x14ac:dyDescent="0.35">
      <c r="A40" s="181" t="str">
        <f>VLOOKUP(B40,'[24]PRICING EUR '!A$1:I$65536,2,FALSE)</f>
        <v>HG</v>
      </c>
      <c r="B40" s="184">
        <v>71090000</v>
      </c>
      <c r="C40" s="182" t="str">
        <f>VLOOKUP(B40,'[24]PRICING EUR '!A$1:I$65536,3,FALSE )</f>
        <v>Logis</v>
      </c>
      <c r="D40" s="183" t="str">
        <f>VLOOKUP(B40,'[24]PRICING EUR '!A$1:I$65536,4,FALSE)</f>
        <v>Single lever basin mixer 190 with pop-up waste set</v>
      </c>
      <c r="E40" s="188"/>
      <c r="F40" s="188"/>
      <c r="G40" s="188"/>
      <c r="H40" s="188"/>
      <c r="I40" s="188"/>
      <c r="J40" s="188"/>
      <c r="K40" s="188"/>
      <c r="L40" s="188"/>
      <c r="M40" s="188"/>
      <c r="N40" s="188">
        <v>179</v>
      </c>
      <c r="O40" s="190">
        <f t="shared" si="0"/>
        <v>179</v>
      </c>
    </row>
    <row r="41" spans="1:15" ht="27" customHeight="1" x14ac:dyDescent="0.35">
      <c r="A41" s="181" t="str">
        <f>VLOOKUP(B41,'[24]PRICING EUR '!A$1:I$65536,2,FALSE)</f>
        <v>HG</v>
      </c>
      <c r="B41" s="184">
        <v>26566400</v>
      </c>
      <c r="C41" s="182" t="str">
        <f>VLOOKUP(B41,'[24]PRICING EUR '!A$1:I$65536,3,FALSE )</f>
        <v>Croma Select S</v>
      </c>
      <c r="D41" s="183" t="str">
        <f>VLOOKUP(B41,'[24]PRICING EUR '!A$1:I$65536,4,FALSE)</f>
        <v xml:space="preserve">Croma Select S Vario Shower Set 0.65 m with Casetta </v>
      </c>
      <c r="E41" s="188"/>
      <c r="F41" s="188"/>
      <c r="G41" s="188"/>
      <c r="H41" s="188"/>
      <c r="I41" s="188"/>
      <c r="J41" s="188"/>
      <c r="K41" s="188"/>
      <c r="L41" s="188"/>
      <c r="M41" s="188"/>
      <c r="N41" s="188">
        <v>90</v>
      </c>
      <c r="O41" s="190">
        <f t="shared" si="0"/>
        <v>90</v>
      </c>
    </row>
    <row r="42" spans="1:15" ht="27" customHeight="1" x14ac:dyDescent="0.35">
      <c r="A42" s="181" t="str">
        <f>VLOOKUP(B42,'[24]PRICING EUR '!A$1:I$65536,2,FALSE)</f>
        <v>HG</v>
      </c>
      <c r="B42" s="184">
        <v>27506000</v>
      </c>
      <c r="C42" s="182" t="str">
        <f>VLOOKUP(B42,'[24]PRICING EUR '!A$1:I$65536,3,FALSE )</f>
        <v/>
      </c>
      <c r="D42" s="183" t="str">
        <f>VLOOKUP(B42,'[24]PRICING EUR '!A$1:I$65536,4,FALSE)</f>
        <v>Fixfit S wall outlet with non-return valve and pivot joint</v>
      </c>
      <c r="E42" s="188"/>
      <c r="F42" s="188"/>
      <c r="G42" s="188"/>
      <c r="H42" s="188"/>
      <c r="I42" s="188"/>
      <c r="J42" s="188"/>
      <c r="K42" s="188"/>
      <c r="L42" s="188"/>
      <c r="M42" s="188"/>
      <c r="N42" s="188">
        <v>90</v>
      </c>
      <c r="O42" s="190">
        <f t="shared" si="0"/>
        <v>90</v>
      </c>
    </row>
    <row r="43" spans="1:15" ht="27" customHeight="1" x14ac:dyDescent="0.35">
      <c r="A43" s="181" t="str">
        <f>VLOOKUP(B43,'[24]PRICING EUR '!A$1:I$65536,2,FALSE)</f>
        <v>HG</v>
      </c>
      <c r="B43" s="184">
        <v>26723000</v>
      </c>
      <c r="C43" s="182" t="str">
        <f>VLOOKUP(B43,'[24]PRICING EUR '!A$1:I$65536,3,FALSE )</f>
        <v>Crometta</v>
      </c>
      <c r="D43" s="183" t="str">
        <f>VLOOKUP(B43,'[24]PRICING EUR '!A$1:I$65536,4,FALSE)</f>
        <v>Crometta S 240 1jet overhead shower</v>
      </c>
      <c r="E43" s="188"/>
      <c r="F43" s="188"/>
      <c r="G43" s="188"/>
      <c r="H43" s="188"/>
      <c r="I43" s="188"/>
      <c r="J43" s="188"/>
      <c r="K43" s="188"/>
      <c r="L43" s="188"/>
      <c r="M43" s="188"/>
      <c r="N43" s="188">
        <v>90</v>
      </c>
      <c r="O43" s="190">
        <f t="shared" si="0"/>
        <v>90</v>
      </c>
    </row>
    <row r="44" spans="1:15" ht="27" customHeight="1" x14ac:dyDescent="0.35">
      <c r="A44" s="181" t="str">
        <f>VLOOKUP(B44,'[24]PRICING EUR '!A$1:I$65536,2,FALSE)</f>
        <v>HG</v>
      </c>
      <c r="B44" s="184">
        <v>27413000</v>
      </c>
      <c r="C44" s="182" t="str">
        <f>VLOOKUP(B44,'[24]PRICING EUR '!A$1:I$65536,3,FALSE )</f>
        <v/>
      </c>
      <c r="D44" s="183" t="str">
        <f>VLOOKUP(B44,'[24]PRICING EUR '!A$1:I$65536,4,FALSE)</f>
        <v>Shower arm 389 mm</v>
      </c>
      <c r="E44" s="188"/>
      <c r="F44" s="188"/>
      <c r="G44" s="188"/>
      <c r="H44" s="188"/>
      <c r="I44" s="188"/>
      <c r="J44" s="188"/>
      <c r="K44" s="188"/>
      <c r="L44" s="188"/>
      <c r="M44" s="188"/>
      <c r="N44" s="188">
        <v>90</v>
      </c>
      <c r="O44" s="190">
        <f t="shared" si="0"/>
        <v>90</v>
      </c>
    </row>
    <row r="45" spans="1:15" ht="27" customHeight="1" x14ac:dyDescent="0.35">
      <c r="A45" s="181" t="str">
        <f>VLOOKUP(B45,'[24]PRICING EUR '!A$1:I$65536,2,FALSE)</f>
        <v>HG</v>
      </c>
      <c r="B45" s="184">
        <v>71406000</v>
      </c>
      <c r="C45" s="182" t="str">
        <f>VLOOKUP(B45,'[24]PRICING EUR '!A$1:I$65536,3,FALSE )</f>
        <v>Logis</v>
      </c>
      <c r="D45" s="183" t="str">
        <f>VLOOKUP(B45,'[24]PRICING EUR '!A$1:I$65536,4,FALSE)</f>
        <v>Single lever bath mixer for concealed installation</v>
      </c>
      <c r="E45" s="188"/>
      <c r="F45" s="188"/>
      <c r="G45" s="188"/>
      <c r="H45" s="188"/>
      <c r="I45" s="188"/>
      <c r="J45" s="188"/>
      <c r="K45" s="188"/>
      <c r="L45" s="188"/>
      <c r="M45" s="188"/>
      <c r="N45" s="188">
        <v>90</v>
      </c>
      <c r="O45" s="190">
        <f t="shared" si="0"/>
        <v>90</v>
      </c>
    </row>
    <row r="46" spans="1:15" ht="27" customHeight="1" x14ac:dyDescent="0.35">
      <c r="A46" s="181" t="str">
        <f>VLOOKUP(B46,'[24]PRICING EUR '!A$1:I$65536,2,FALSE)</f>
        <v>HG</v>
      </c>
      <c r="B46" s="184">
        <v>31741180</v>
      </c>
      <c r="C46" s="182" t="str">
        <f>VLOOKUP(B46,'[24]PRICING EUR '!A$1:I$65536,3,FALSE )</f>
        <v>Focus E</v>
      </c>
      <c r="D46" s="183" t="str">
        <f>VLOOKUP(B46,'[24]PRICING EUR '!A$1:I$65536,4,FALSE)</f>
        <v>Basic set for single lever bath mixer for concealed installation</v>
      </c>
      <c r="E46" s="188"/>
      <c r="F46" s="188"/>
      <c r="G46" s="188"/>
      <c r="H46" s="188"/>
      <c r="I46" s="188"/>
      <c r="J46" s="188"/>
      <c r="K46" s="188"/>
      <c r="L46" s="188"/>
      <c r="M46" s="188"/>
      <c r="N46" s="188">
        <v>90</v>
      </c>
      <c r="O46" s="190">
        <f t="shared" si="0"/>
        <v>90</v>
      </c>
    </row>
    <row r="47" spans="1:15" x14ac:dyDescent="0.35">
      <c r="E47" s="189"/>
      <c r="F47" s="189"/>
      <c r="G47" s="189"/>
      <c r="H47" s="189"/>
      <c r="I47" s="189"/>
      <c r="J47" s="189"/>
      <c r="K47" s="189"/>
      <c r="L47" s="189"/>
      <c r="M47" s="189"/>
      <c r="N47" s="18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8"/>
  <sheetViews>
    <sheetView showGridLines="0" zoomScale="68" zoomScaleNormal="80" zoomScaleSheetLayoutView="100" workbookViewId="0">
      <pane xSplit="14" ySplit="6" topLeftCell="O41" activePane="bottomRight" state="frozen"/>
      <selection pane="topRight" activeCell="O1" sqref="O1"/>
      <selection pane="bottomLeft" activeCell="A7" sqref="A7"/>
      <selection pane="bottomRight" activeCell="Q42" sqref="Q42"/>
    </sheetView>
  </sheetViews>
  <sheetFormatPr defaultColWidth="9.1796875" defaultRowHeight="13.15" customHeight="1" outlineLevelCol="1" x14ac:dyDescent="0.35"/>
  <cols>
    <col min="1" max="1" width="4.7265625" style="87" customWidth="1"/>
    <col min="2" max="2" width="8.26953125" style="87" bestFit="1" customWidth="1"/>
    <col min="3" max="3" width="41.81640625" style="87" customWidth="1"/>
    <col min="4" max="4" width="10" style="87" customWidth="1"/>
    <col min="5" max="5" width="55.26953125" style="99" hidden="1" customWidth="1"/>
    <col min="6" max="6" width="5.1796875" style="95" customWidth="1"/>
    <col min="7" max="7" width="5" style="96" hidden="1" customWidth="1"/>
    <col min="8" max="9" width="5" style="94" hidden="1" customWidth="1"/>
    <col min="10" max="12" width="13.453125" style="94" hidden="1" customWidth="1" outlineLevel="1"/>
    <col min="13" max="13" width="6.7265625" style="90" customWidth="1" collapsed="1"/>
    <col min="14" max="15" width="29" style="90" customWidth="1"/>
    <col min="16" max="16" width="21.7265625" style="90" customWidth="1"/>
    <col min="17" max="17" width="37.1796875" style="90" customWidth="1"/>
    <col min="18" max="19" width="12.54296875" style="90" customWidth="1"/>
    <col min="20" max="16384" width="9.1796875" style="90"/>
  </cols>
  <sheetData>
    <row r="1" spans="1:19" s="87" customFormat="1" ht="12" customHeight="1" x14ac:dyDescent="0.35">
      <c r="A1" s="33" t="s">
        <v>21</v>
      </c>
      <c r="B1" s="33"/>
      <c r="C1" s="33"/>
      <c r="D1" s="33"/>
      <c r="E1" s="99"/>
    </row>
    <row r="2" spans="1:19" s="87" customFormat="1" ht="12" customHeight="1" x14ac:dyDescent="0.35">
      <c r="A2" s="88" t="s">
        <v>180</v>
      </c>
      <c r="B2" s="88"/>
      <c r="C2" s="88"/>
      <c r="D2" s="88"/>
      <c r="E2" s="99"/>
      <c r="H2" s="89"/>
      <c r="I2" s="89"/>
      <c r="J2" s="89"/>
      <c r="K2" s="89"/>
      <c r="L2" s="89"/>
    </row>
    <row r="3" spans="1:19" s="87" customFormat="1" ht="12" customHeight="1" x14ac:dyDescent="0.35">
      <c r="E3" s="99"/>
      <c r="H3" s="89"/>
      <c r="I3" s="89"/>
      <c r="J3" s="89"/>
      <c r="K3" s="89"/>
      <c r="L3" s="89"/>
    </row>
    <row r="4" spans="1:19" s="87" customFormat="1" ht="12" customHeight="1" x14ac:dyDescent="0.35">
      <c r="A4" s="221" t="s">
        <v>0</v>
      </c>
      <c r="B4" s="221" t="s">
        <v>33</v>
      </c>
      <c r="C4" s="221" t="s">
        <v>35</v>
      </c>
      <c r="D4" s="221" t="s">
        <v>34</v>
      </c>
      <c r="E4" s="220" t="s">
        <v>1</v>
      </c>
      <c r="F4" s="221" t="s">
        <v>2</v>
      </c>
      <c r="G4" s="104" t="s">
        <v>181</v>
      </c>
      <c r="H4" s="104" t="s">
        <v>182</v>
      </c>
      <c r="I4" s="104" t="s">
        <v>182</v>
      </c>
      <c r="J4" s="221" t="s">
        <v>183</v>
      </c>
      <c r="K4" s="221"/>
      <c r="L4" s="81" t="s">
        <v>183</v>
      </c>
      <c r="M4" s="220" t="s">
        <v>220</v>
      </c>
      <c r="N4" s="225" t="s">
        <v>120</v>
      </c>
      <c r="O4" s="113"/>
      <c r="P4" s="204"/>
      <c r="Q4" s="204"/>
      <c r="R4" s="204"/>
      <c r="S4" s="204"/>
    </row>
    <row r="5" spans="1:19" s="87" customFormat="1" ht="12" customHeight="1" x14ac:dyDescent="0.35">
      <c r="A5" s="221"/>
      <c r="B5" s="221"/>
      <c r="C5" s="221"/>
      <c r="D5" s="221"/>
      <c r="E5" s="220"/>
      <c r="F5" s="221"/>
      <c r="G5" s="81"/>
      <c r="H5" s="81" t="s">
        <v>184</v>
      </c>
      <c r="I5" s="81" t="s">
        <v>185</v>
      </c>
      <c r="J5" s="221" t="s">
        <v>186</v>
      </c>
      <c r="K5" s="221"/>
      <c r="L5" s="81" t="s">
        <v>187</v>
      </c>
      <c r="M5" s="221"/>
      <c r="N5" s="226"/>
      <c r="O5" s="114"/>
      <c r="P5" s="205" t="s">
        <v>258</v>
      </c>
      <c r="Q5" s="205"/>
      <c r="R5" s="205"/>
      <c r="S5" s="205"/>
    </row>
    <row r="6" spans="1:19" s="87" customFormat="1" ht="12" customHeight="1" x14ac:dyDescent="0.35">
      <c r="A6" s="221"/>
      <c r="B6" s="221"/>
      <c r="C6" s="221"/>
      <c r="D6" s="221"/>
      <c r="E6" s="220"/>
      <c r="F6" s="221"/>
      <c r="G6" s="81" t="s">
        <v>9</v>
      </c>
      <c r="H6" s="81" t="s">
        <v>9</v>
      </c>
      <c r="I6" s="81" t="s">
        <v>9</v>
      </c>
      <c r="J6" s="81" t="s">
        <v>9</v>
      </c>
      <c r="K6" s="81" t="s">
        <v>188</v>
      </c>
      <c r="L6" s="81" t="s">
        <v>9</v>
      </c>
      <c r="M6" s="221"/>
      <c r="N6" s="227"/>
      <c r="O6" s="115"/>
      <c r="P6" s="107" t="s">
        <v>35</v>
      </c>
      <c r="Q6" s="108" t="s">
        <v>1</v>
      </c>
      <c r="R6" s="109" t="s">
        <v>96</v>
      </c>
      <c r="S6" s="109" t="s">
        <v>97</v>
      </c>
    </row>
    <row r="7" spans="1:19" ht="193.5" customHeight="1" x14ac:dyDescent="0.35">
      <c r="A7" s="52">
        <v>1</v>
      </c>
      <c r="B7" s="52" t="s">
        <v>189</v>
      </c>
      <c r="C7" s="52"/>
      <c r="D7" s="52" t="s">
        <v>39</v>
      </c>
      <c r="E7" s="100" t="s">
        <v>247</v>
      </c>
      <c r="F7" s="52" t="s">
        <v>10</v>
      </c>
      <c r="G7" s="101">
        <v>1</v>
      </c>
      <c r="H7" s="101">
        <v>1</v>
      </c>
      <c r="I7" s="101">
        <f t="shared" ref="I7:I44" si="0">J7+L7</f>
        <v>2</v>
      </c>
      <c r="J7" s="102">
        <v>1</v>
      </c>
      <c r="K7" s="102" t="e">
        <f>ROUND(J7*#REF!,2)</f>
        <v>#REF!</v>
      </c>
      <c r="L7" s="102">
        <v>1</v>
      </c>
      <c r="M7" s="103">
        <f>SUM(G7:I7)</f>
        <v>4</v>
      </c>
      <c r="N7" s="103"/>
      <c r="O7" s="103"/>
      <c r="P7" s="22"/>
      <c r="Q7" s="76"/>
      <c r="R7" s="73"/>
      <c r="S7" s="73">
        <f>R7*M7</f>
        <v>0</v>
      </c>
    </row>
    <row r="8" spans="1:19" ht="123" customHeight="1" x14ac:dyDescent="0.35">
      <c r="A8" s="52">
        <v>2</v>
      </c>
      <c r="B8" s="52" t="s">
        <v>190</v>
      </c>
      <c r="C8" s="52"/>
      <c r="D8" s="52" t="s">
        <v>39</v>
      </c>
      <c r="E8" s="30" t="s">
        <v>223</v>
      </c>
      <c r="F8" s="52" t="s">
        <v>10</v>
      </c>
      <c r="G8" s="101">
        <v>2</v>
      </c>
      <c r="H8" s="101">
        <v>2</v>
      </c>
      <c r="I8" s="101">
        <f t="shared" si="0"/>
        <v>4</v>
      </c>
      <c r="J8" s="102">
        <v>2</v>
      </c>
      <c r="K8" s="102" t="e">
        <f>ROUND(J8*#REF!,2)</f>
        <v>#REF!</v>
      </c>
      <c r="L8" s="102">
        <v>2</v>
      </c>
      <c r="M8" s="103">
        <f t="shared" ref="M8:M44" si="1">SUM(G8:I8)</f>
        <v>8</v>
      </c>
      <c r="N8" s="103"/>
      <c r="O8" s="103"/>
      <c r="P8" s="22"/>
      <c r="Q8" s="76"/>
      <c r="R8" s="73"/>
      <c r="S8" s="73">
        <f t="shared" ref="S8:S44" si="2">R8*M8</f>
        <v>0</v>
      </c>
    </row>
    <row r="9" spans="1:19" ht="173.25" customHeight="1" x14ac:dyDescent="0.35">
      <c r="A9" s="52">
        <v>3</v>
      </c>
      <c r="B9" s="52" t="s">
        <v>191</v>
      </c>
      <c r="C9" s="52"/>
      <c r="D9" s="52" t="s">
        <v>39</v>
      </c>
      <c r="E9" s="30" t="s">
        <v>246</v>
      </c>
      <c r="F9" s="52" t="s">
        <v>10</v>
      </c>
      <c r="G9" s="101">
        <v>1</v>
      </c>
      <c r="H9" s="101">
        <v>1</v>
      </c>
      <c r="I9" s="101">
        <f t="shared" si="0"/>
        <v>2</v>
      </c>
      <c r="J9" s="102">
        <v>1</v>
      </c>
      <c r="K9" s="102" t="e">
        <f>ROUND(J9*#REF!,2)</f>
        <v>#REF!</v>
      </c>
      <c r="L9" s="102">
        <v>1</v>
      </c>
      <c r="M9" s="103">
        <f t="shared" si="1"/>
        <v>4</v>
      </c>
      <c r="N9" s="103"/>
      <c r="O9" s="103"/>
      <c r="P9" s="86"/>
      <c r="Q9" s="86"/>
      <c r="R9" s="86"/>
      <c r="S9" s="73">
        <f t="shared" si="2"/>
        <v>0</v>
      </c>
    </row>
    <row r="10" spans="1:19" ht="156.75" customHeight="1" x14ac:dyDescent="0.35">
      <c r="A10" s="52">
        <v>4</v>
      </c>
      <c r="B10" s="52" t="s">
        <v>192</v>
      </c>
      <c r="C10" s="52"/>
      <c r="D10" s="52" t="s">
        <v>39</v>
      </c>
      <c r="E10" s="30" t="s">
        <v>245</v>
      </c>
      <c r="F10" s="52" t="s">
        <v>10</v>
      </c>
      <c r="G10" s="101">
        <v>3</v>
      </c>
      <c r="H10" s="101">
        <v>4</v>
      </c>
      <c r="I10" s="101">
        <f t="shared" si="0"/>
        <v>3</v>
      </c>
      <c r="J10" s="102">
        <v>3</v>
      </c>
      <c r="K10" s="102" t="e">
        <f>ROUND(J10*#REF!,2)</f>
        <v>#REF!</v>
      </c>
      <c r="L10" s="102">
        <v>0</v>
      </c>
      <c r="M10" s="103">
        <f t="shared" si="1"/>
        <v>10</v>
      </c>
      <c r="N10" s="103"/>
      <c r="O10" s="103"/>
      <c r="P10" s="86"/>
      <c r="Q10" s="86"/>
      <c r="R10" s="86"/>
      <c r="S10" s="73">
        <f t="shared" si="2"/>
        <v>0</v>
      </c>
    </row>
    <row r="11" spans="1:19" ht="157.5" customHeight="1" x14ac:dyDescent="0.35">
      <c r="A11" s="52">
        <v>5</v>
      </c>
      <c r="B11" s="52" t="s">
        <v>193</v>
      </c>
      <c r="C11" s="52"/>
      <c r="D11" s="52" t="s">
        <v>39</v>
      </c>
      <c r="E11" s="30" t="s">
        <v>224</v>
      </c>
      <c r="F11" s="52" t="s">
        <v>10</v>
      </c>
      <c r="G11" s="101">
        <v>4</v>
      </c>
      <c r="H11" s="101">
        <v>6</v>
      </c>
      <c r="I11" s="101">
        <f t="shared" si="0"/>
        <v>4</v>
      </c>
      <c r="J11" s="102">
        <v>4</v>
      </c>
      <c r="K11" s="102" t="e">
        <f>ROUND(J11*#REF!,2)</f>
        <v>#REF!</v>
      </c>
      <c r="L11" s="102">
        <v>0</v>
      </c>
      <c r="M11" s="103">
        <f t="shared" si="1"/>
        <v>14</v>
      </c>
      <c r="N11" s="103"/>
      <c r="O11" s="103"/>
      <c r="P11" s="86"/>
      <c r="Q11" s="86"/>
      <c r="R11" s="86"/>
      <c r="S11" s="73">
        <f t="shared" si="2"/>
        <v>0</v>
      </c>
    </row>
    <row r="12" spans="1:19" ht="148.5" customHeight="1" x14ac:dyDescent="0.35">
      <c r="A12" s="52">
        <v>6</v>
      </c>
      <c r="B12" s="52" t="s">
        <v>194</v>
      </c>
      <c r="C12" s="52"/>
      <c r="D12" s="52" t="s">
        <v>39</v>
      </c>
      <c r="E12" s="30" t="s">
        <v>244</v>
      </c>
      <c r="F12" s="52" t="s">
        <v>10</v>
      </c>
      <c r="G12" s="101">
        <v>1</v>
      </c>
      <c r="H12" s="101">
        <v>1</v>
      </c>
      <c r="I12" s="101">
        <f t="shared" si="0"/>
        <v>1</v>
      </c>
      <c r="J12" s="102">
        <v>1</v>
      </c>
      <c r="K12" s="102" t="e">
        <f>ROUND(J12*#REF!,2)</f>
        <v>#REF!</v>
      </c>
      <c r="L12" s="102">
        <v>0</v>
      </c>
      <c r="M12" s="103">
        <f t="shared" si="1"/>
        <v>3</v>
      </c>
      <c r="N12" s="103"/>
      <c r="O12" s="103"/>
      <c r="P12" s="86"/>
      <c r="Q12" s="86"/>
      <c r="R12" s="86"/>
      <c r="S12" s="73">
        <f t="shared" si="2"/>
        <v>0</v>
      </c>
    </row>
    <row r="13" spans="1:19" ht="135" customHeight="1" x14ac:dyDescent="0.35">
      <c r="A13" s="52">
        <v>7</v>
      </c>
      <c r="B13" s="52" t="s">
        <v>195</v>
      </c>
      <c r="C13" s="52"/>
      <c r="D13" s="52" t="s">
        <v>39</v>
      </c>
      <c r="E13" s="30" t="s">
        <v>243</v>
      </c>
      <c r="F13" s="52" t="s">
        <v>10</v>
      </c>
      <c r="G13" s="101">
        <v>1</v>
      </c>
      <c r="H13" s="101">
        <v>1</v>
      </c>
      <c r="I13" s="101">
        <f t="shared" si="0"/>
        <v>1</v>
      </c>
      <c r="J13" s="102">
        <v>1</v>
      </c>
      <c r="K13" s="102" t="e">
        <f>ROUND(J13*#REF!,2)</f>
        <v>#REF!</v>
      </c>
      <c r="L13" s="102">
        <v>0</v>
      </c>
      <c r="M13" s="103">
        <f t="shared" si="1"/>
        <v>3</v>
      </c>
      <c r="N13" s="103"/>
      <c r="O13" s="103"/>
      <c r="P13" s="86"/>
      <c r="Q13" s="86"/>
      <c r="R13" s="86"/>
      <c r="S13" s="73">
        <f t="shared" si="2"/>
        <v>0</v>
      </c>
    </row>
    <row r="14" spans="1:19" ht="124.5" customHeight="1" x14ac:dyDescent="0.35">
      <c r="A14" s="52">
        <v>8</v>
      </c>
      <c r="B14" s="52" t="s">
        <v>196</v>
      </c>
      <c r="C14" s="52"/>
      <c r="D14" s="52" t="s">
        <v>39</v>
      </c>
      <c r="E14" s="30" t="s">
        <v>242</v>
      </c>
      <c r="F14" s="52" t="s">
        <v>10</v>
      </c>
      <c r="G14" s="101">
        <v>1</v>
      </c>
      <c r="H14" s="101">
        <v>1</v>
      </c>
      <c r="I14" s="101">
        <f t="shared" si="0"/>
        <v>1</v>
      </c>
      <c r="J14" s="102">
        <v>1</v>
      </c>
      <c r="K14" s="102" t="e">
        <f>ROUND(J14*#REF!,2)</f>
        <v>#REF!</v>
      </c>
      <c r="L14" s="102">
        <v>0</v>
      </c>
      <c r="M14" s="103">
        <f t="shared" si="1"/>
        <v>3</v>
      </c>
      <c r="N14" s="103"/>
      <c r="O14" s="103"/>
      <c r="P14" s="86"/>
      <c r="Q14" s="86"/>
      <c r="R14" s="86"/>
      <c r="S14" s="73">
        <f t="shared" si="2"/>
        <v>0</v>
      </c>
    </row>
    <row r="15" spans="1:19" ht="25" x14ac:dyDescent="0.35">
      <c r="A15" s="22"/>
      <c r="B15" s="22"/>
      <c r="C15" s="22"/>
      <c r="D15" s="22"/>
      <c r="E15" s="30" t="s">
        <v>225</v>
      </c>
      <c r="F15" s="52" t="s">
        <v>10</v>
      </c>
      <c r="G15" s="101">
        <v>1</v>
      </c>
      <c r="H15" s="101">
        <v>1</v>
      </c>
      <c r="I15" s="101">
        <f t="shared" si="0"/>
        <v>2</v>
      </c>
      <c r="J15" s="102">
        <v>1</v>
      </c>
      <c r="K15" s="102" t="e">
        <f>ROUND(J15*#REF!,2)</f>
        <v>#REF!</v>
      </c>
      <c r="L15" s="102">
        <v>1</v>
      </c>
      <c r="M15" s="103">
        <f t="shared" si="1"/>
        <v>4</v>
      </c>
      <c r="N15" s="103"/>
      <c r="O15" s="103"/>
      <c r="P15" s="86"/>
      <c r="Q15" s="86"/>
      <c r="R15" s="86"/>
      <c r="S15" s="73">
        <f t="shared" si="2"/>
        <v>0</v>
      </c>
    </row>
    <row r="16" spans="1:19" ht="305.25" customHeight="1" x14ac:dyDescent="0.35">
      <c r="A16" s="52">
        <v>9</v>
      </c>
      <c r="B16" s="52" t="s">
        <v>197</v>
      </c>
      <c r="C16" s="52"/>
      <c r="D16" s="52" t="s">
        <v>39</v>
      </c>
      <c r="E16" s="100" t="s">
        <v>241</v>
      </c>
      <c r="F16" s="52" t="s">
        <v>10</v>
      </c>
      <c r="G16" s="101">
        <v>1</v>
      </c>
      <c r="H16" s="101">
        <v>1</v>
      </c>
      <c r="I16" s="101">
        <f t="shared" si="0"/>
        <v>2</v>
      </c>
      <c r="J16" s="102">
        <v>1</v>
      </c>
      <c r="K16" s="102" t="e">
        <f>ROUND(J16*#REF!,2)</f>
        <v>#REF!</v>
      </c>
      <c r="L16" s="102">
        <v>1</v>
      </c>
      <c r="M16" s="103">
        <f t="shared" si="1"/>
        <v>4</v>
      </c>
      <c r="N16" s="103"/>
      <c r="O16" s="24" t="s">
        <v>329</v>
      </c>
      <c r="P16" s="86"/>
      <c r="Q16" s="24" t="s">
        <v>353</v>
      </c>
      <c r="R16" s="86"/>
      <c r="S16" s="73">
        <v>7565</v>
      </c>
    </row>
    <row r="17" spans="1:19" ht="189" customHeight="1" x14ac:dyDescent="0.35">
      <c r="A17" s="52">
        <v>10</v>
      </c>
      <c r="B17" s="52" t="s">
        <v>198</v>
      </c>
      <c r="C17" s="52"/>
      <c r="D17" s="52" t="s">
        <v>39</v>
      </c>
      <c r="E17" s="30" t="s">
        <v>240</v>
      </c>
      <c r="F17" s="52" t="s">
        <v>10</v>
      </c>
      <c r="G17" s="101">
        <v>2</v>
      </c>
      <c r="H17" s="101">
        <v>2</v>
      </c>
      <c r="I17" s="101">
        <f t="shared" si="0"/>
        <v>4</v>
      </c>
      <c r="J17" s="102">
        <v>2</v>
      </c>
      <c r="K17" s="102" t="e">
        <f>ROUND(J17*#REF!,2)</f>
        <v>#REF!</v>
      </c>
      <c r="L17" s="102">
        <v>2</v>
      </c>
      <c r="M17" s="103">
        <f t="shared" si="1"/>
        <v>8</v>
      </c>
      <c r="N17" s="103"/>
      <c r="O17" s="176">
        <v>15072400</v>
      </c>
      <c r="P17" s="86"/>
      <c r="Q17" s="24" t="s">
        <v>354</v>
      </c>
      <c r="R17" s="86"/>
      <c r="S17" s="73">
        <v>21.3</v>
      </c>
    </row>
    <row r="18" spans="1:19" ht="193.5" customHeight="1" x14ac:dyDescent="0.35">
      <c r="A18" s="52">
        <v>11</v>
      </c>
      <c r="B18" s="52" t="s">
        <v>199</v>
      </c>
      <c r="C18" s="52"/>
      <c r="D18" s="52" t="s">
        <v>45</v>
      </c>
      <c r="E18" s="30" t="s">
        <v>239</v>
      </c>
      <c r="F18" s="52" t="s">
        <v>10</v>
      </c>
      <c r="G18" s="101">
        <v>4</v>
      </c>
      <c r="H18" s="101">
        <v>5</v>
      </c>
      <c r="I18" s="101">
        <f t="shared" si="0"/>
        <v>5</v>
      </c>
      <c r="J18" s="102">
        <v>4</v>
      </c>
      <c r="K18" s="102" t="e">
        <f>ROUND(J18*#REF!,2)</f>
        <v>#REF!</v>
      </c>
      <c r="L18" s="102">
        <v>1</v>
      </c>
      <c r="M18" s="103">
        <f t="shared" si="1"/>
        <v>14</v>
      </c>
      <c r="N18" s="103"/>
      <c r="O18" s="164" t="s">
        <v>314</v>
      </c>
      <c r="P18" s="157"/>
      <c r="Q18" s="163" t="s">
        <v>313</v>
      </c>
      <c r="R18" s="86"/>
      <c r="S18" s="73">
        <f t="shared" si="2"/>
        <v>0</v>
      </c>
    </row>
    <row r="19" spans="1:19" ht="336" customHeight="1" x14ac:dyDescent="0.35">
      <c r="A19" s="52">
        <v>12</v>
      </c>
      <c r="B19" s="52" t="s">
        <v>200</v>
      </c>
      <c r="C19" s="52"/>
      <c r="D19" s="52" t="s">
        <v>39</v>
      </c>
      <c r="E19" s="30" t="s">
        <v>238</v>
      </c>
      <c r="F19" s="52" t="s">
        <v>10</v>
      </c>
      <c r="G19" s="101">
        <v>1</v>
      </c>
      <c r="H19" s="101">
        <v>1</v>
      </c>
      <c r="I19" s="101">
        <f t="shared" si="0"/>
        <v>2</v>
      </c>
      <c r="J19" s="102">
        <v>1</v>
      </c>
      <c r="K19" s="102" t="e">
        <f>ROUND(J19*#REF!,2)</f>
        <v>#REF!</v>
      </c>
      <c r="L19" s="102">
        <v>1</v>
      </c>
      <c r="M19" s="103">
        <f t="shared" si="1"/>
        <v>4</v>
      </c>
      <c r="N19" s="170"/>
      <c r="O19" s="170" t="s">
        <v>330</v>
      </c>
      <c r="P19" s="86"/>
      <c r="Q19" s="171" t="s">
        <v>355</v>
      </c>
      <c r="R19" s="86"/>
      <c r="S19" s="73">
        <v>1118</v>
      </c>
    </row>
    <row r="20" spans="1:19" ht="362.25" customHeight="1" x14ac:dyDescent="0.35">
      <c r="A20" s="52">
        <v>13</v>
      </c>
      <c r="B20" s="52" t="s">
        <v>201</v>
      </c>
      <c r="C20" s="52"/>
      <c r="D20" s="52" t="s">
        <v>39</v>
      </c>
      <c r="E20" s="30" t="s">
        <v>257</v>
      </c>
      <c r="F20" s="52" t="s">
        <v>10</v>
      </c>
      <c r="G20" s="101">
        <v>2</v>
      </c>
      <c r="H20" s="101">
        <v>3</v>
      </c>
      <c r="I20" s="101">
        <f t="shared" si="0"/>
        <v>2</v>
      </c>
      <c r="J20" s="102">
        <v>2</v>
      </c>
      <c r="K20" s="102" t="e">
        <f>ROUND(J20*#REF!,2)</f>
        <v>#REF!</v>
      </c>
      <c r="L20" s="102">
        <v>0</v>
      </c>
      <c r="M20" s="103">
        <f t="shared" si="1"/>
        <v>7</v>
      </c>
      <c r="N20" s="103"/>
      <c r="O20" s="170" t="s">
        <v>332</v>
      </c>
      <c r="P20" s="86"/>
      <c r="Q20" s="171" t="s">
        <v>331</v>
      </c>
      <c r="R20" s="86"/>
      <c r="S20" s="73">
        <f t="shared" si="2"/>
        <v>0</v>
      </c>
    </row>
    <row r="21" spans="1:19" ht="58.5" customHeight="1" x14ac:dyDescent="0.35">
      <c r="A21" s="52"/>
      <c r="B21" s="52"/>
      <c r="C21" s="52"/>
      <c r="D21" s="52"/>
      <c r="E21" s="30"/>
      <c r="F21" s="52"/>
      <c r="G21" s="101"/>
      <c r="H21" s="101"/>
      <c r="I21" s="101"/>
      <c r="J21" s="102"/>
      <c r="K21" s="102"/>
      <c r="L21" s="102"/>
      <c r="M21" s="103"/>
      <c r="N21" s="103"/>
      <c r="O21" s="103"/>
      <c r="P21" s="86"/>
      <c r="Q21" s="86"/>
      <c r="R21" s="86"/>
      <c r="S21" s="73">
        <f t="shared" si="2"/>
        <v>0</v>
      </c>
    </row>
    <row r="22" spans="1:19" ht="71.25" customHeight="1" x14ac:dyDescent="0.35">
      <c r="A22" s="52"/>
      <c r="B22" s="52"/>
      <c r="C22" s="52"/>
      <c r="D22" s="52"/>
      <c r="E22" s="30"/>
      <c r="F22" s="52"/>
      <c r="G22" s="101"/>
      <c r="H22" s="101"/>
      <c r="I22" s="101"/>
      <c r="J22" s="102"/>
      <c r="K22" s="102"/>
      <c r="L22" s="102"/>
      <c r="M22" s="103"/>
      <c r="N22" s="103"/>
      <c r="O22" s="103"/>
      <c r="P22" s="86"/>
      <c r="Q22" s="86"/>
      <c r="R22" s="86"/>
      <c r="S22" s="73">
        <f t="shared" si="2"/>
        <v>0</v>
      </c>
    </row>
    <row r="23" spans="1:19" ht="48.75" customHeight="1" x14ac:dyDescent="0.35">
      <c r="A23" s="52"/>
      <c r="B23" s="52"/>
      <c r="C23" s="52"/>
      <c r="D23" s="52"/>
      <c r="E23" s="30"/>
      <c r="F23" s="52"/>
      <c r="G23" s="101"/>
      <c r="H23" s="101"/>
      <c r="I23" s="101"/>
      <c r="J23" s="102"/>
      <c r="K23" s="102"/>
      <c r="L23" s="102"/>
      <c r="M23" s="103"/>
      <c r="N23" s="103"/>
      <c r="O23" s="103"/>
      <c r="P23" s="86"/>
      <c r="Q23" s="86"/>
      <c r="R23" s="86"/>
      <c r="S23" s="73">
        <f t="shared" si="2"/>
        <v>0</v>
      </c>
    </row>
    <row r="24" spans="1:19" ht="263.25" customHeight="1" x14ac:dyDescent="0.35">
      <c r="A24" s="52">
        <v>14</v>
      </c>
      <c r="B24" s="52" t="s">
        <v>202</v>
      </c>
      <c r="C24" s="52"/>
      <c r="D24" s="52" t="s">
        <v>45</v>
      </c>
      <c r="E24" s="30" t="s">
        <v>237</v>
      </c>
      <c r="F24" s="52" t="s">
        <v>10</v>
      </c>
      <c r="G24" s="101">
        <v>3</v>
      </c>
      <c r="H24" s="101">
        <v>4</v>
      </c>
      <c r="I24" s="101">
        <f t="shared" si="0"/>
        <v>4</v>
      </c>
      <c r="J24" s="102">
        <v>3</v>
      </c>
      <c r="K24" s="102" t="e">
        <f>ROUND(J24*#REF!,2)</f>
        <v>#REF!</v>
      </c>
      <c r="L24" s="102">
        <v>1</v>
      </c>
      <c r="M24" s="103">
        <f t="shared" si="1"/>
        <v>11</v>
      </c>
      <c r="N24" s="103"/>
      <c r="O24" s="134" t="s">
        <v>333</v>
      </c>
      <c r="P24" s="86"/>
      <c r="Q24" s="24" t="s">
        <v>334</v>
      </c>
      <c r="R24" s="86"/>
      <c r="S24" s="73">
        <v>5335</v>
      </c>
    </row>
    <row r="25" spans="1:19" ht="218.25" customHeight="1" x14ac:dyDescent="0.35">
      <c r="A25" s="52">
        <v>15</v>
      </c>
      <c r="B25" s="52" t="s">
        <v>203</v>
      </c>
      <c r="C25" s="52"/>
      <c r="D25" s="52" t="s">
        <v>39</v>
      </c>
      <c r="E25" s="30" t="s">
        <v>236</v>
      </c>
      <c r="F25" s="52" t="s">
        <v>10</v>
      </c>
      <c r="G25" s="101">
        <v>2</v>
      </c>
      <c r="H25" s="101">
        <v>3</v>
      </c>
      <c r="I25" s="101">
        <f t="shared" si="0"/>
        <v>2</v>
      </c>
      <c r="J25" s="102">
        <v>2</v>
      </c>
      <c r="K25" s="102" t="e">
        <f>ROUND(J25*#REF!,2)</f>
        <v>#REF!</v>
      </c>
      <c r="L25" s="102">
        <v>0</v>
      </c>
      <c r="M25" s="103">
        <f t="shared" si="1"/>
        <v>7</v>
      </c>
      <c r="N25" s="103"/>
      <c r="O25" s="170" t="s">
        <v>335</v>
      </c>
      <c r="P25" s="86"/>
      <c r="Q25" s="171" t="s">
        <v>356</v>
      </c>
      <c r="R25" s="86"/>
      <c r="S25" s="73">
        <v>1045</v>
      </c>
    </row>
    <row r="26" spans="1:19" ht="211.5" customHeight="1" x14ac:dyDescent="0.35">
      <c r="A26" s="52">
        <v>16</v>
      </c>
      <c r="B26" s="52" t="s">
        <v>204</v>
      </c>
      <c r="C26" s="52"/>
      <c r="D26" s="52" t="s">
        <v>39</v>
      </c>
      <c r="E26" s="30" t="s">
        <v>226</v>
      </c>
      <c r="F26" s="52" t="s">
        <v>10</v>
      </c>
      <c r="G26" s="101">
        <v>2</v>
      </c>
      <c r="H26" s="101">
        <v>3</v>
      </c>
      <c r="I26" s="101">
        <f t="shared" si="0"/>
        <v>2</v>
      </c>
      <c r="J26" s="102">
        <v>2</v>
      </c>
      <c r="K26" s="102" t="s">
        <v>205</v>
      </c>
      <c r="L26" s="102">
        <v>0</v>
      </c>
      <c r="M26" s="103">
        <f t="shared" si="1"/>
        <v>7</v>
      </c>
      <c r="N26" s="103"/>
      <c r="O26" s="170" t="s">
        <v>382</v>
      </c>
      <c r="P26" s="86"/>
      <c r="Q26" s="171" t="s">
        <v>383</v>
      </c>
      <c r="R26" s="86"/>
      <c r="S26" s="73">
        <v>2746</v>
      </c>
    </row>
    <row r="27" spans="1:19" ht="206.25" customHeight="1" x14ac:dyDescent="0.35">
      <c r="A27" s="52">
        <v>17</v>
      </c>
      <c r="B27" s="52" t="s">
        <v>206</v>
      </c>
      <c r="C27" s="52"/>
      <c r="D27" s="52"/>
      <c r="E27" s="30" t="s">
        <v>232</v>
      </c>
      <c r="F27" s="52" t="s">
        <v>10</v>
      </c>
      <c r="G27" s="101">
        <v>1</v>
      </c>
      <c r="H27" s="101">
        <v>1</v>
      </c>
      <c r="I27" s="101">
        <f t="shared" si="0"/>
        <v>2</v>
      </c>
      <c r="J27" s="102">
        <v>1</v>
      </c>
      <c r="K27" s="102" t="e">
        <f>ROUND(J27*#REF!,2)</f>
        <v>#REF!</v>
      </c>
      <c r="L27" s="102">
        <v>1</v>
      </c>
      <c r="M27" s="103">
        <f t="shared" si="1"/>
        <v>4</v>
      </c>
      <c r="N27" s="103"/>
      <c r="O27" s="170" t="s">
        <v>336</v>
      </c>
      <c r="P27" s="86"/>
      <c r="Q27" s="171" t="s">
        <v>384</v>
      </c>
      <c r="R27" s="86"/>
      <c r="S27" s="73">
        <v>1995</v>
      </c>
    </row>
    <row r="28" spans="1:19" ht="270.75" customHeight="1" x14ac:dyDescent="0.35">
      <c r="A28" s="52">
        <v>18</v>
      </c>
      <c r="B28" s="52" t="s">
        <v>207</v>
      </c>
      <c r="C28" s="52"/>
      <c r="D28" s="52" t="s">
        <v>39</v>
      </c>
      <c r="E28" s="30" t="s">
        <v>233</v>
      </c>
      <c r="F28" s="52" t="s">
        <v>10</v>
      </c>
      <c r="G28" s="101">
        <v>1</v>
      </c>
      <c r="H28" s="101">
        <v>1</v>
      </c>
      <c r="I28" s="101">
        <f t="shared" si="0"/>
        <v>2</v>
      </c>
      <c r="J28" s="102">
        <v>1</v>
      </c>
      <c r="K28" s="102" t="s">
        <v>205</v>
      </c>
      <c r="L28" s="102">
        <v>1</v>
      </c>
      <c r="M28" s="103">
        <f t="shared" si="1"/>
        <v>4</v>
      </c>
      <c r="N28" s="103"/>
      <c r="O28" s="170" t="s">
        <v>337</v>
      </c>
      <c r="P28" s="86"/>
      <c r="Q28" s="171" t="s">
        <v>338</v>
      </c>
      <c r="R28" s="86"/>
      <c r="S28" s="73">
        <v>3668</v>
      </c>
    </row>
    <row r="29" spans="1:19" ht="177" customHeight="1" x14ac:dyDescent="0.35">
      <c r="A29" s="52">
        <v>19</v>
      </c>
      <c r="B29" s="52" t="s">
        <v>208</v>
      </c>
      <c r="C29" s="52"/>
      <c r="D29" s="52" t="s">
        <v>39</v>
      </c>
      <c r="E29" s="30" t="s">
        <v>234</v>
      </c>
      <c r="F29" s="52" t="s">
        <v>10</v>
      </c>
      <c r="G29" s="101">
        <v>5</v>
      </c>
      <c r="H29" s="101">
        <v>7</v>
      </c>
      <c r="I29" s="101">
        <f t="shared" si="0"/>
        <v>5</v>
      </c>
      <c r="J29" s="102">
        <v>5</v>
      </c>
      <c r="K29" s="102" t="e">
        <f>ROUND(J29*#REF!,2)</f>
        <v>#REF!</v>
      </c>
      <c r="L29" s="102">
        <v>0</v>
      </c>
      <c r="M29" s="103">
        <f t="shared" si="1"/>
        <v>17</v>
      </c>
      <c r="N29" s="103"/>
      <c r="O29" s="103">
        <v>31183000</v>
      </c>
      <c r="P29" s="86"/>
      <c r="Q29" s="24" t="s">
        <v>357</v>
      </c>
      <c r="R29" s="86"/>
      <c r="S29" s="73" t="s">
        <v>401</v>
      </c>
    </row>
    <row r="30" spans="1:19" ht="156" customHeight="1" x14ac:dyDescent="0.35">
      <c r="A30" s="52">
        <v>20</v>
      </c>
      <c r="B30" s="52" t="s">
        <v>209</v>
      </c>
      <c r="C30" s="52"/>
      <c r="D30" s="52" t="s">
        <v>45</v>
      </c>
      <c r="E30" s="30" t="s">
        <v>235</v>
      </c>
      <c r="F30" s="52" t="s">
        <v>10</v>
      </c>
      <c r="G30" s="101">
        <v>1</v>
      </c>
      <c r="H30" s="101">
        <v>1</v>
      </c>
      <c r="I30" s="101">
        <f t="shared" si="0"/>
        <v>1</v>
      </c>
      <c r="J30" s="102">
        <v>1</v>
      </c>
      <c r="K30" s="102" t="e">
        <f>ROUND(J30*#REF!,2)</f>
        <v>#REF!</v>
      </c>
      <c r="L30" s="102">
        <v>0</v>
      </c>
      <c r="M30" s="103">
        <f t="shared" si="1"/>
        <v>3</v>
      </c>
      <c r="N30" s="103"/>
      <c r="O30" s="164" t="s">
        <v>339</v>
      </c>
      <c r="P30" s="22"/>
      <c r="Q30" s="163" t="s">
        <v>313</v>
      </c>
      <c r="R30" s="86"/>
      <c r="S30" s="73" t="s">
        <v>404</v>
      </c>
    </row>
    <row r="31" spans="1:19" ht="360" customHeight="1" x14ac:dyDescent="0.35">
      <c r="A31" s="52">
        <v>21</v>
      </c>
      <c r="B31" s="52" t="s">
        <v>210</v>
      </c>
      <c r="C31" s="52"/>
      <c r="D31" s="52" t="s">
        <v>39</v>
      </c>
      <c r="E31" s="30" t="s">
        <v>231</v>
      </c>
      <c r="F31" s="52" t="s">
        <v>10</v>
      </c>
      <c r="G31" s="101">
        <v>1</v>
      </c>
      <c r="H31" s="101">
        <v>1</v>
      </c>
      <c r="I31" s="101">
        <f t="shared" si="0"/>
        <v>1</v>
      </c>
      <c r="J31" s="102">
        <v>1</v>
      </c>
      <c r="K31" s="102" t="e">
        <f>ROUND(J31*#REF!,2)</f>
        <v>#REF!</v>
      </c>
      <c r="L31" s="102">
        <v>0</v>
      </c>
      <c r="M31" s="103">
        <f t="shared" si="1"/>
        <v>3</v>
      </c>
      <c r="N31" s="170"/>
      <c r="O31" s="170" t="s">
        <v>341</v>
      </c>
      <c r="P31" s="24" t="s">
        <v>340</v>
      </c>
      <c r="Q31" s="172" t="s">
        <v>358</v>
      </c>
      <c r="R31" s="86"/>
      <c r="S31" s="73">
        <v>1040</v>
      </c>
    </row>
    <row r="32" spans="1:19" ht="177" customHeight="1" x14ac:dyDescent="0.35">
      <c r="A32" s="52">
        <v>22</v>
      </c>
      <c r="B32" s="52" t="s">
        <v>211</v>
      </c>
      <c r="C32" s="52"/>
      <c r="D32" s="52" t="s">
        <v>39</v>
      </c>
      <c r="E32" s="30" t="s">
        <v>227</v>
      </c>
      <c r="F32" s="52" t="s">
        <v>10</v>
      </c>
      <c r="G32" s="101">
        <v>1</v>
      </c>
      <c r="H32" s="101">
        <v>1</v>
      </c>
      <c r="I32" s="101">
        <f t="shared" si="0"/>
        <v>1</v>
      </c>
      <c r="J32" s="102">
        <v>1</v>
      </c>
      <c r="K32" s="102" t="e">
        <f>ROUND(J32*#REF!,2)</f>
        <v>#REF!</v>
      </c>
      <c r="L32" s="102">
        <v>0</v>
      </c>
      <c r="M32" s="103">
        <f t="shared" si="1"/>
        <v>3</v>
      </c>
      <c r="N32" s="103"/>
      <c r="O32" s="103">
        <v>31080000</v>
      </c>
      <c r="P32" s="86"/>
      <c r="Q32" s="24" t="s">
        <v>359</v>
      </c>
      <c r="R32" s="86"/>
      <c r="S32" s="73">
        <v>738</v>
      </c>
    </row>
    <row r="33" spans="1:19" ht="25" x14ac:dyDescent="0.35">
      <c r="A33" s="52"/>
      <c r="B33" s="52"/>
      <c r="C33" s="52"/>
      <c r="D33" s="52"/>
      <c r="E33" s="98" t="s">
        <v>228</v>
      </c>
      <c r="F33" s="52" t="s">
        <v>10</v>
      </c>
      <c r="G33" s="101">
        <v>1</v>
      </c>
      <c r="H33" s="101">
        <v>1</v>
      </c>
      <c r="I33" s="101">
        <f t="shared" si="0"/>
        <v>2</v>
      </c>
      <c r="J33" s="102">
        <v>1</v>
      </c>
      <c r="K33" s="102" t="e">
        <f>ROUND(J33*#REF!,2)</f>
        <v>#REF!</v>
      </c>
      <c r="L33" s="102">
        <v>1</v>
      </c>
      <c r="M33" s="103">
        <f t="shared" si="1"/>
        <v>4</v>
      </c>
      <c r="N33" s="103"/>
      <c r="O33" s="103"/>
      <c r="P33" s="86"/>
      <c r="Q33" s="86"/>
      <c r="R33" s="86"/>
      <c r="S33" s="73">
        <f t="shared" si="2"/>
        <v>0</v>
      </c>
    </row>
    <row r="34" spans="1:19" ht="138.75" customHeight="1" x14ac:dyDescent="0.35">
      <c r="A34" s="52">
        <v>23</v>
      </c>
      <c r="B34" s="52" t="s">
        <v>212</v>
      </c>
      <c r="C34" s="52"/>
      <c r="D34" s="52" t="s">
        <v>39</v>
      </c>
      <c r="E34" s="30" t="s">
        <v>230</v>
      </c>
      <c r="F34" s="52" t="s">
        <v>10</v>
      </c>
      <c r="G34" s="101">
        <v>7</v>
      </c>
      <c r="H34" s="101">
        <v>9</v>
      </c>
      <c r="I34" s="101">
        <f t="shared" si="0"/>
        <v>9</v>
      </c>
      <c r="J34" s="102">
        <v>7</v>
      </c>
      <c r="K34" s="102" t="e">
        <f>ROUND(J34*#REF!,2)</f>
        <v>#REF!</v>
      </c>
      <c r="L34" s="102">
        <v>2</v>
      </c>
      <c r="M34" s="103">
        <f t="shared" si="1"/>
        <v>25</v>
      </c>
      <c r="N34" s="103"/>
      <c r="O34" s="158"/>
      <c r="P34" s="86"/>
      <c r="Q34" s="24"/>
      <c r="R34" s="86"/>
      <c r="S34" s="73">
        <f t="shared" si="2"/>
        <v>0</v>
      </c>
    </row>
    <row r="35" spans="1:19" ht="144" customHeight="1" x14ac:dyDescent="0.35">
      <c r="A35" s="52">
        <v>24</v>
      </c>
      <c r="B35" s="52" t="s">
        <v>213</v>
      </c>
      <c r="C35" s="52"/>
      <c r="D35" s="52" t="s">
        <v>39</v>
      </c>
      <c r="E35" s="30" t="s">
        <v>229</v>
      </c>
      <c r="F35" s="52" t="s">
        <v>10</v>
      </c>
      <c r="G35" s="101">
        <v>4</v>
      </c>
      <c r="H35" s="101">
        <v>5</v>
      </c>
      <c r="I35" s="101">
        <f t="shared" si="0"/>
        <v>5</v>
      </c>
      <c r="J35" s="102">
        <v>4</v>
      </c>
      <c r="K35" s="102" t="e">
        <f>ROUND(J35*#REF!,2)</f>
        <v>#REF!</v>
      </c>
      <c r="L35" s="102">
        <v>1</v>
      </c>
      <c r="M35" s="103">
        <f t="shared" si="1"/>
        <v>14</v>
      </c>
      <c r="N35" s="103"/>
      <c r="O35" s="158"/>
      <c r="P35" s="86"/>
      <c r="Q35" s="86"/>
      <c r="R35" s="86"/>
      <c r="S35" s="73">
        <f t="shared" si="2"/>
        <v>0</v>
      </c>
    </row>
    <row r="36" spans="1:19" ht="101.25" customHeight="1" x14ac:dyDescent="0.35">
      <c r="A36" s="52">
        <v>25</v>
      </c>
      <c r="B36" s="52" t="s">
        <v>214</v>
      </c>
      <c r="C36" s="52"/>
      <c r="D36" s="52" t="s">
        <v>39</v>
      </c>
      <c r="E36" s="30" t="s">
        <v>248</v>
      </c>
      <c r="F36" s="52" t="s">
        <v>10</v>
      </c>
      <c r="G36" s="101">
        <v>4</v>
      </c>
      <c r="H36" s="101">
        <v>5</v>
      </c>
      <c r="I36" s="101">
        <f t="shared" si="0"/>
        <v>5</v>
      </c>
      <c r="J36" s="102">
        <v>4</v>
      </c>
      <c r="K36" s="102" t="e">
        <f>ROUND(J36*#REF!,2)</f>
        <v>#REF!</v>
      </c>
      <c r="L36" s="102">
        <v>1</v>
      </c>
      <c r="M36" s="103">
        <f t="shared" si="1"/>
        <v>14</v>
      </c>
      <c r="N36" s="103"/>
      <c r="O36" s="157"/>
      <c r="P36" s="86"/>
      <c r="Q36" s="86"/>
      <c r="R36" s="86"/>
      <c r="S36" s="73">
        <f t="shared" si="2"/>
        <v>0</v>
      </c>
    </row>
    <row r="37" spans="1:19" ht="114.75" customHeight="1" x14ac:dyDescent="0.35">
      <c r="A37" s="22">
        <v>26</v>
      </c>
      <c r="B37" s="22" t="s">
        <v>215</v>
      </c>
      <c r="C37" s="22"/>
      <c r="D37" s="22"/>
      <c r="E37" s="30" t="s">
        <v>249</v>
      </c>
      <c r="F37" s="52" t="s">
        <v>10</v>
      </c>
      <c r="G37" s="101">
        <v>11</v>
      </c>
      <c r="H37" s="101">
        <v>12</v>
      </c>
      <c r="I37" s="101">
        <f t="shared" si="0"/>
        <v>16</v>
      </c>
      <c r="J37" s="102">
        <v>13</v>
      </c>
      <c r="K37" s="102" t="e">
        <f>ROUND(J37*#REF!,2)</f>
        <v>#REF!</v>
      </c>
      <c r="L37" s="102">
        <v>3</v>
      </c>
      <c r="M37" s="103">
        <f t="shared" si="1"/>
        <v>39</v>
      </c>
      <c r="N37" s="103"/>
      <c r="O37" s="103"/>
      <c r="P37" s="86"/>
      <c r="Q37" s="86"/>
      <c r="R37" s="86"/>
      <c r="S37" s="73">
        <v>55</v>
      </c>
    </row>
    <row r="38" spans="1:19" ht="123" customHeight="1" x14ac:dyDescent="0.35">
      <c r="A38" s="22">
        <v>27</v>
      </c>
      <c r="B38" s="22" t="s">
        <v>216</v>
      </c>
      <c r="C38" s="22"/>
      <c r="D38" s="52" t="s">
        <v>39</v>
      </c>
      <c r="E38" s="30" t="s">
        <v>250</v>
      </c>
      <c r="F38" s="52" t="s">
        <v>10</v>
      </c>
      <c r="G38" s="101">
        <v>5</v>
      </c>
      <c r="H38" s="101">
        <v>6</v>
      </c>
      <c r="I38" s="101">
        <f t="shared" si="0"/>
        <v>6</v>
      </c>
      <c r="J38" s="102">
        <v>5</v>
      </c>
      <c r="K38" s="102" t="e">
        <f>ROUND(J38*#REF!,2)</f>
        <v>#REF!</v>
      </c>
      <c r="L38" s="102">
        <v>1</v>
      </c>
      <c r="M38" s="103">
        <f t="shared" si="1"/>
        <v>17</v>
      </c>
      <c r="N38" s="103"/>
      <c r="O38" s="158"/>
      <c r="P38" s="86"/>
      <c r="Q38" s="86"/>
      <c r="R38" s="86"/>
      <c r="S38" s="73">
        <f t="shared" si="2"/>
        <v>0</v>
      </c>
    </row>
    <row r="39" spans="1:19" ht="199.5" customHeight="1" x14ac:dyDescent="0.35">
      <c r="A39" s="52">
        <v>28</v>
      </c>
      <c r="B39" s="52" t="s">
        <v>217</v>
      </c>
      <c r="C39" s="52"/>
      <c r="D39" s="52" t="s">
        <v>39</v>
      </c>
      <c r="E39" s="98" t="s">
        <v>251</v>
      </c>
      <c r="F39" s="52" t="s">
        <v>10</v>
      </c>
      <c r="G39" s="101">
        <v>4</v>
      </c>
      <c r="H39" s="101">
        <v>5</v>
      </c>
      <c r="I39" s="101">
        <f t="shared" si="0"/>
        <v>5</v>
      </c>
      <c r="J39" s="102">
        <v>4</v>
      </c>
      <c r="K39" s="102" t="e">
        <f>ROUND(J39*#REF!,2)</f>
        <v>#REF!</v>
      </c>
      <c r="L39" s="102">
        <v>1</v>
      </c>
      <c r="M39" s="103">
        <f t="shared" si="1"/>
        <v>14</v>
      </c>
      <c r="N39" s="103"/>
      <c r="O39" s="103"/>
      <c r="P39" s="86"/>
      <c r="Q39" s="86"/>
      <c r="R39" s="86"/>
      <c r="S39" s="73">
        <f t="shared" si="2"/>
        <v>0</v>
      </c>
    </row>
    <row r="40" spans="1:19" ht="147" customHeight="1" x14ac:dyDescent="0.35">
      <c r="A40" s="52">
        <v>29</v>
      </c>
      <c r="B40" s="52" t="s">
        <v>218</v>
      </c>
      <c r="C40" s="91"/>
      <c r="D40" s="52" t="s">
        <v>39</v>
      </c>
      <c r="E40" s="100" t="s">
        <v>252</v>
      </c>
      <c r="F40" s="52" t="s">
        <v>10</v>
      </c>
      <c r="G40" s="101">
        <v>2</v>
      </c>
      <c r="H40" s="101">
        <v>4</v>
      </c>
      <c r="I40" s="101">
        <f t="shared" si="0"/>
        <v>3</v>
      </c>
      <c r="J40" s="102">
        <v>3</v>
      </c>
      <c r="K40" s="102" t="e">
        <f>ROUND(J40*#REF!,2)</f>
        <v>#REF!</v>
      </c>
      <c r="L40" s="102">
        <v>0</v>
      </c>
      <c r="M40" s="103">
        <f t="shared" si="1"/>
        <v>9</v>
      </c>
      <c r="N40" s="103"/>
      <c r="O40" s="158">
        <v>73560007</v>
      </c>
      <c r="P40" s="86"/>
      <c r="Q40" s="24" t="s">
        <v>320</v>
      </c>
      <c r="R40" s="86"/>
      <c r="S40" s="73">
        <v>705</v>
      </c>
    </row>
    <row r="41" spans="1:19" ht="166.5" customHeight="1" x14ac:dyDescent="0.35">
      <c r="A41" s="52">
        <v>30</v>
      </c>
      <c r="B41" s="52"/>
      <c r="C41" s="52"/>
      <c r="D41" s="52" t="s">
        <v>39</v>
      </c>
      <c r="E41" s="100" t="s">
        <v>253</v>
      </c>
      <c r="F41" s="52" t="s">
        <v>10</v>
      </c>
      <c r="G41" s="101">
        <v>1</v>
      </c>
      <c r="H41" s="101">
        <v>1</v>
      </c>
      <c r="I41" s="101">
        <f t="shared" si="0"/>
        <v>2</v>
      </c>
      <c r="J41" s="102">
        <v>1</v>
      </c>
      <c r="K41" s="102" t="e">
        <f>ROUND(J41*#REF!,2)</f>
        <v>#REF!</v>
      </c>
      <c r="L41" s="102">
        <v>1</v>
      </c>
      <c r="M41" s="103">
        <f t="shared" si="1"/>
        <v>4</v>
      </c>
      <c r="N41" s="103"/>
      <c r="O41" s="103"/>
      <c r="P41" s="86"/>
      <c r="Q41" s="86"/>
      <c r="R41" s="86"/>
      <c r="S41" s="73">
        <f t="shared" si="2"/>
        <v>0</v>
      </c>
    </row>
    <row r="42" spans="1:19" ht="87" customHeight="1" x14ac:dyDescent="0.35">
      <c r="A42" s="52">
        <v>31</v>
      </c>
      <c r="B42" s="52" t="s">
        <v>219</v>
      </c>
      <c r="C42" s="52"/>
      <c r="D42" s="52"/>
      <c r="E42" s="30" t="s">
        <v>254</v>
      </c>
      <c r="F42" s="52" t="s">
        <v>10</v>
      </c>
      <c r="G42" s="101">
        <v>1</v>
      </c>
      <c r="H42" s="101">
        <v>1</v>
      </c>
      <c r="I42" s="101">
        <f t="shared" si="0"/>
        <v>1</v>
      </c>
      <c r="J42" s="102">
        <v>1</v>
      </c>
      <c r="K42" s="102" t="e">
        <f>ROUND(J42*#REF!,2)</f>
        <v>#REF!</v>
      </c>
      <c r="L42" s="102">
        <v>0</v>
      </c>
      <c r="M42" s="103">
        <f t="shared" si="1"/>
        <v>3</v>
      </c>
      <c r="N42" s="103"/>
      <c r="O42" s="103"/>
      <c r="P42" s="86"/>
      <c r="Q42" s="86"/>
      <c r="R42" s="86"/>
      <c r="S42" s="73">
        <f t="shared" si="2"/>
        <v>0</v>
      </c>
    </row>
    <row r="43" spans="1:19" ht="25" x14ac:dyDescent="0.35">
      <c r="A43" s="22">
        <v>32</v>
      </c>
      <c r="B43" s="22"/>
      <c r="C43" s="22"/>
      <c r="D43" s="22"/>
      <c r="E43" s="100" t="s">
        <v>255</v>
      </c>
      <c r="F43" s="52" t="s">
        <v>10</v>
      </c>
      <c r="G43" s="101">
        <v>2</v>
      </c>
      <c r="H43" s="101">
        <v>3</v>
      </c>
      <c r="I43" s="101">
        <f t="shared" si="0"/>
        <v>1</v>
      </c>
      <c r="J43" s="101">
        <v>0</v>
      </c>
      <c r="K43" s="101" t="e">
        <f>ROUND(J43*#REF!,2)</f>
        <v>#REF!</v>
      </c>
      <c r="L43" s="101">
        <v>1</v>
      </c>
      <c r="M43" s="103">
        <f t="shared" si="1"/>
        <v>6</v>
      </c>
      <c r="N43" s="103"/>
      <c r="O43" s="103"/>
      <c r="P43" s="86"/>
      <c r="Q43" s="86"/>
      <c r="R43" s="86"/>
      <c r="S43" s="73">
        <f t="shared" si="2"/>
        <v>0</v>
      </c>
    </row>
    <row r="44" spans="1:19" ht="25" x14ac:dyDescent="0.35">
      <c r="A44" s="22">
        <v>33</v>
      </c>
      <c r="B44" s="22"/>
      <c r="C44" s="22"/>
      <c r="D44" s="22"/>
      <c r="E44" s="100" t="s">
        <v>256</v>
      </c>
      <c r="F44" s="52" t="s">
        <v>10</v>
      </c>
      <c r="G44" s="101">
        <v>1</v>
      </c>
      <c r="H44" s="101">
        <v>1</v>
      </c>
      <c r="I44" s="101">
        <f t="shared" si="0"/>
        <v>0</v>
      </c>
      <c r="J44" s="101">
        <v>0</v>
      </c>
      <c r="K44" s="101" t="e">
        <f>ROUND(J44*#REF!,2)</f>
        <v>#REF!</v>
      </c>
      <c r="L44" s="101">
        <v>0</v>
      </c>
      <c r="M44" s="103">
        <f t="shared" si="1"/>
        <v>2</v>
      </c>
      <c r="N44" s="103"/>
      <c r="O44" s="103"/>
      <c r="P44" s="86"/>
      <c r="Q44" s="86"/>
      <c r="R44" s="86"/>
      <c r="S44" s="73">
        <f t="shared" si="2"/>
        <v>0</v>
      </c>
    </row>
    <row r="45" spans="1:19" s="105" customFormat="1" ht="30" customHeight="1" x14ac:dyDescent="0.35">
      <c r="A45" s="222" t="s">
        <v>221</v>
      </c>
      <c r="B45" s="223"/>
      <c r="C45" s="223"/>
      <c r="D45" s="223"/>
      <c r="E45" s="223"/>
      <c r="F45" s="223"/>
      <c r="G45" s="223"/>
      <c r="H45" s="223"/>
      <c r="I45" s="223"/>
      <c r="J45" s="223"/>
      <c r="K45" s="223"/>
      <c r="L45" s="223"/>
      <c r="M45" s="223"/>
      <c r="N45" s="224"/>
      <c r="O45" s="112"/>
      <c r="P45" s="106"/>
      <c r="Q45" s="106"/>
      <c r="R45" s="106">
        <f t="shared" ref="R45" si="3">SUM(R7:R44)</f>
        <v>0</v>
      </c>
      <c r="S45" s="106">
        <f>SUM(S7:S44)</f>
        <v>26031.3</v>
      </c>
    </row>
    <row r="46" spans="1:19" s="87" customFormat="1" ht="12" customHeight="1" x14ac:dyDescent="0.35">
      <c r="E46" s="99"/>
      <c r="H46" s="92"/>
      <c r="I46" s="92"/>
      <c r="J46" s="92"/>
      <c r="K46" s="93"/>
      <c r="L46" s="92"/>
    </row>
    <row r="47" spans="1:19" s="87" customFormat="1" ht="12" customHeight="1" x14ac:dyDescent="0.35">
      <c r="E47" s="99"/>
      <c r="G47" s="94"/>
      <c r="H47" s="94"/>
      <c r="I47" s="94"/>
      <c r="J47" s="219"/>
      <c r="K47" s="219"/>
      <c r="L47" s="94"/>
    </row>
    <row r="48" spans="1:19" ht="12" customHeight="1" x14ac:dyDescent="0.35">
      <c r="G48" s="92"/>
      <c r="H48" s="92"/>
      <c r="I48" s="92"/>
      <c r="J48" s="92"/>
      <c r="K48" s="92"/>
      <c r="L48" s="92"/>
    </row>
    <row r="49" spans="7:12" ht="12" customHeight="1" x14ac:dyDescent="0.35">
      <c r="G49" s="94"/>
      <c r="H49" s="92"/>
      <c r="I49" s="92"/>
      <c r="J49" s="92"/>
      <c r="K49" s="92"/>
      <c r="L49" s="92"/>
    </row>
    <row r="50" spans="7:12" ht="12" customHeight="1" x14ac:dyDescent="0.35">
      <c r="G50" s="94"/>
      <c r="H50" s="92"/>
      <c r="I50" s="92"/>
      <c r="J50" s="92"/>
      <c r="K50" s="92"/>
      <c r="L50" s="92"/>
    </row>
    <row r="51" spans="7:12" ht="12" customHeight="1" x14ac:dyDescent="0.35">
      <c r="H51" s="92"/>
      <c r="I51" s="92"/>
      <c r="J51" s="92"/>
      <c r="K51" s="92"/>
      <c r="L51" s="92"/>
    </row>
    <row r="52" spans="7:12" ht="12" customHeight="1" x14ac:dyDescent="0.35">
      <c r="H52" s="92"/>
      <c r="I52" s="92"/>
      <c r="J52" s="92"/>
      <c r="K52" s="92"/>
      <c r="L52" s="92"/>
    </row>
    <row r="53" spans="7:12" ht="12" customHeight="1" x14ac:dyDescent="0.35">
      <c r="H53" s="92"/>
      <c r="I53" s="92"/>
      <c r="J53" s="92"/>
      <c r="K53" s="92"/>
      <c r="L53" s="92"/>
    </row>
    <row r="54" spans="7:12" ht="12" customHeight="1" x14ac:dyDescent="0.35">
      <c r="H54" s="92"/>
      <c r="I54" s="92"/>
      <c r="J54" s="92"/>
      <c r="K54" s="97"/>
      <c r="L54" s="92"/>
    </row>
    <row r="55" spans="7:12" ht="12" customHeight="1" x14ac:dyDescent="0.35">
      <c r="H55" s="92"/>
      <c r="I55" s="92"/>
      <c r="J55" s="92"/>
      <c r="K55" s="92"/>
      <c r="L55" s="92"/>
    </row>
    <row r="56" spans="7:12" ht="12" customHeight="1" x14ac:dyDescent="0.35">
      <c r="H56" s="92"/>
      <c r="I56" s="92"/>
      <c r="J56" s="92"/>
      <c r="K56" s="92"/>
      <c r="L56" s="92"/>
    </row>
    <row r="57" spans="7:12" ht="12" customHeight="1" x14ac:dyDescent="0.35">
      <c r="H57" s="92"/>
      <c r="I57" s="92"/>
      <c r="J57" s="92"/>
      <c r="K57" s="92"/>
      <c r="L57" s="92"/>
    </row>
    <row r="58" spans="7:12" ht="12" customHeight="1" x14ac:dyDescent="0.35">
      <c r="H58" s="92"/>
      <c r="I58" s="92"/>
      <c r="J58" s="92"/>
      <c r="K58" s="92"/>
      <c r="L58" s="92"/>
    </row>
    <row r="59" spans="7:12" ht="12" customHeight="1" x14ac:dyDescent="0.35">
      <c r="H59" s="92"/>
      <c r="I59" s="92"/>
      <c r="J59" s="92"/>
      <c r="K59" s="92"/>
      <c r="L59" s="92"/>
    </row>
    <row r="60" spans="7:12" ht="12" customHeight="1" x14ac:dyDescent="0.35">
      <c r="H60" s="92"/>
      <c r="I60" s="92"/>
      <c r="J60" s="92"/>
      <c r="K60" s="92"/>
      <c r="L60" s="92"/>
    </row>
    <row r="61" spans="7:12" ht="12" customHeight="1" x14ac:dyDescent="0.35">
      <c r="H61" s="92"/>
      <c r="I61" s="92"/>
      <c r="J61" s="92"/>
      <c r="K61" s="92"/>
      <c r="L61" s="92"/>
    </row>
    <row r="62" spans="7:12" ht="12" customHeight="1" x14ac:dyDescent="0.35">
      <c r="H62" s="92"/>
      <c r="I62" s="92"/>
      <c r="J62" s="92"/>
      <c r="K62" s="92"/>
      <c r="L62" s="92"/>
    </row>
    <row r="63" spans="7:12" ht="12" customHeight="1" x14ac:dyDescent="0.35">
      <c r="H63" s="92"/>
      <c r="I63" s="92"/>
      <c r="J63" s="92"/>
      <c r="K63" s="92"/>
      <c r="L63" s="92"/>
    </row>
    <row r="64" spans="7:12" ht="12" customHeight="1" x14ac:dyDescent="0.35">
      <c r="H64" s="92"/>
      <c r="I64" s="92"/>
      <c r="J64" s="92"/>
      <c r="K64" s="92"/>
      <c r="L64" s="92"/>
    </row>
    <row r="65" spans="8:12" ht="12" customHeight="1" x14ac:dyDescent="0.35">
      <c r="H65" s="92"/>
      <c r="I65" s="92"/>
      <c r="J65" s="92"/>
      <c r="K65" s="92"/>
      <c r="L65" s="92"/>
    </row>
    <row r="66" spans="8:12" ht="12" customHeight="1" x14ac:dyDescent="0.35">
      <c r="H66" s="92"/>
      <c r="I66" s="92"/>
      <c r="J66" s="92"/>
      <c r="K66" s="92"/>
      <c r="L66" s="92"/>
    </row>
    <row r="67" spans="8:12" ht="12" customHeight="1" x14ac:dyDescent="0.35">
      <c r="H67" s="92"/>
      <c r="I67" s="92"/>
      <c r="J67" s="92"/>
      <c r="K67" s="92"/>
      <c r="L67" s="92"/>
    </row>
    <row r="68" spans="8:12" ht="12" customHeight="1" x14ac:dyDescent="0.35">
      <c r="H68" s="92"/>
      <c r="I68" s="92"/>
      <c r="J68" s="92"/>
      <c r="K68" s="92"/>
      <c r="L68" s="92"/>
    </row>
    <row r="69" spans="8:12" ht="12" customHeight="1" x14ac:dyDescent="0.35">
      <c r="H69" s="92"/>
      <c r="I69" s="92"/>
      <c r="J69" s="92"/>
      <c r="K69" s="92"/>
      <c r="L69" s="92"/>
    </row>
    <row r="70" spans="8:12" ht="12" customHeight="1" x14ac:dyDescent="0.35">
      <c r="H70" s="92"/>
      <c r="I70" s="92"/>
      <c r="J70" s="92"/>
      <c r="K70" s="92"/>
      <c r="L70" s="92"/>
    </row>
    <row r="71" spans="8:12" ht="12" customHeight="1" x14ac:dyDescent="0.35">
      <c r="H71" s="92"/>
      <c r="I71" s="92"/>
      <c r="J71" s="92"/>
      <c r="K71" s="92"/>
      <c r="L71" s="92"/>
    </row>
    <row r="72" spans="8:12" ht="12" customHeight="1" x14ac:dyDescent="0.35">
      <c r="H72" s="92"/>
      <c r="I72" s="92"/>
      <c r="J72" s="92"/>
      <c r="K72" s="92"/>
      <c r="L72" s="92"/>
    </row>
    <row r="73" spans="8:12" ht="12" customHeight="1" x14ac:dyDescent="0.35">
      <c r="H73" s="92"/>
      <c r="I73" s="92"/>
      <c r="J73" s="92"/>
      <c r="K73" s="92"/>
      <c r="L73" s="92"/>
    </row>
    <row r="74" spans="8:12" ht="12" customHeight="1" x14ac:dyDescent="0.35">
      <c r="H74" s="92"/>
      <c r="I74" s="92"/>
      <c r="J74" s="92"/>
      <c r="K74" s="92"/>
      <c r="L74" s="92"/>
    </row>
    <row r="75" spans="8:12" ht="12" customHeight="1" x14ac:dyDescent="0.35">
      <c r="H75" s="92"/>
      <c r="I75" s="92"/>
      <c r="J75" s="92"/>
      <c r="K75" s="92"/>
      <c r="L75" s="92"/>
    </row>
    <row r="76" spans="8:12" ht="12" customHeight="1" x14ac:dyDescent="0.35">
      <c r="H76" s="92"/>
      <c r="I76" s="92"/>
      <c r="J76" s="92"/>
      <c r="K76" s="92"/>
      <c r="L76" s="92"/>
    </row>
    <row r="77" spans="8:12" ht="12" customHeight="1" x14ac:dyDescent="0.35">
      <c r="H77" s="92"/>
      <c r="I77" s="92"/>
      <c r="J77" s="92"/>
      <c r="K77" s="92"/>
      <c r="L77" s="92"/>
    </row>
    <row r="78" spans="8:12" ht="12" customHeight="1" x14ac:dyDescent="0.35">
      <c r="H78" s="92"/>
      <c r="I78" s="92"/>
      <c r="J78" s="92"/>
      <c r="K78" s="92"/>
      <c r="L78" s="92"/>
    </row>
    <row r="79" spans="8:12" ht="12" customHeight="1" x14ac:dyDescent="0.35">
      <c r="H79" s="92"/>
      <c r="I79" s="92"/>
      <c r="J79" s="92"/>
      <c r="K79" s="92"/>
      <c r="L79" s="92"/>
    </row>
    <row r="80" spans="8:12" ht="12" customHeight="1" x14ac:dyDescent="0.35">
      <c r="H80" s="92"/>
      <c r="I80" s="92"/>
      <c r="J80" s="92"/>
      <c r="K80" s="92"/>
      <c r="L80" s="92"/>
    </row>
    <row r="81" spans="8:12" ht="12" customHeight="1" x14ac:dyDescent="0.35">
      <c r="H81" s="92"/>
      <c r="I81" s="92"/>
      <c r="J81" s="92"/>
      <c r="K81" s="92"/>
      <c r="L81" s="92"/>
    </row>
    <row r="82" spans="8:12" ht="12" customHeight="1" x14ac:dyDescent="0.35">
      <c r="H82" s="92"/>
      <c r="I82" s="92"/>
      <c r="J82" s="92"/>
      <c r="K82" s="92"/>
      <c r="L82" s="92"/>
    </row>
    <row r="83" spans="8:12" ht="12" customHeight="1" x14ac:dyDescent="0.35">
      <c r="H83" s="92"/>
      <c r="I83" s="92"/>
      <c r="J83" s="92"/>
      <c r="K83" s="92"/>
      <c r="L83" s="92"/>
    </row>
    <row r="84" spans="8:12" ht="12" customHeight="1" x14ac:dyDescent="0.35">
      <c r="H84" s="92"/>
      <c r="I84" s="92"/>
      <c r="J84" s="92"/>
      <c r="K84" s="92"/>
      <c r="L84" s="92"/>
    </row>
    <row r="85" spans="8:12" ht="12" customHeight="1" x14ac:dyDescent="0.35">
      <c r="H85" s="92"/>
      <c r="I85" s="92"/>
      <c r="J85" s="92"/>
      <c r="K85" s="92"/>
      <c r="L85" s="92"/>
    </row>
    <row r="86" spans="8:12" ht="12" customHeight="1" x14ac:dyDescent="0.35">
      <c r="H86" s="92"/>
      <c r="I86" s="92"/>
      <c r="J86" s="92"/>
      <c r="K86" s="92"/>
      <c r="L86" s="92"/>
    </row>
    <row r="87" spans="8:12" ht="12" customHeight="1" x14ac:dyDescent="0.35">
      <c r="H87" s="92"/>
      <c r="I87" s="92"/>
      <c r="J87" s="92"/>
      <c r="K87" s="92"/>
      <c r="L87" s="92"/>
    </row>
    <row r="88" spans="8:12" ht="12" customHeight="1" x14ac:dyDescent="0.35">
      <c r="H88" s="92"/>
      <c r="I88" s="92"/>
      <c r="J88" s="92"/>
      <c r="K88" s="92"/>
      <c r="L88" s="92"/>
    </row>
    <row r="89" spans="8:12" ht="12" customHeight="1" x14ac:dyDescent="0.35">
      <c r="H89" s="92"/>
      <c r="I89" s="92"/>
      <c r="J89" s="92"/>
      <c r="K89" s="92"/>
      <c r="L89" s="92"/>
    </row>
    <row r="90" spans="8:12" ht="12" customHeight="1" x14ac:dyDescent="0.35">
      <c r="H90" s="92"/>
      <c r="I90" s="92"/>
      <c r="J90" s="92"/>
      <c r="K90" s="92"/>
      <c r="L90" s="92"/>
    </row>
    <row r="91" spans="8:12" ht="12" customHeight="1" x14ac:dyDescent="0.35">
      <c r="H91" s="92"/>
      <c r="I91" s="92"/>
      <c r="J91" s="92"/>
      <c r="K91" s="92"/>
      <c r="L91" s="92"/>
    </row>
    <row r="92" spans="8:12" ht="12" customHeight="1" x14ac:dyDescent="0.35">
      <c r="H92" s="92"/>
      <c r="I92" s="92"/>
      <c r="J92" s="92"/>
      <c r="K92" s="92"/>
      <c r="L92" s="92"/>
    </row>
    <row r="93" spans="8:12" ht="12" customHeight="1" x14ac:dyDescent="0.35">
      <c r="H93" s="92"/>
      <c r="I93" s="92"/>
      <c r="J93" s="92"/>
      <c r="K93" s="92"/>
      <c r="L93" s="92"/>
    </row>
    <row r="94" spans="8:12" ht="12" customHeight="1" x14ac:dyDescent="0.35">
      <c r="H94" s="92"/>
      <c r="I94" s="92"/>
      <c r="J94" s="92"/>
      <c r="K94" s="92"/>
      <c r="L94" s="92"/>
    </row>
    <row r="95" spans="8:12" ht="12" customHeight="1" x14ac:dyDescent="0.35">
      <c r="H95" s="92"/>
      <c r="I95" s="92"/>
      <c r="J95" s="92"/>
      <c r="K95" s="92"/>
      <c r="L95" s="92"/>
    </row>
    <row r="96" spans="8:12" ht="12" customHeight="1" x14ac:dyDescent="0.35">
      <c r="H96" s="92"/>
      <c r="I96" s="92"/>
      <c r="J96" s="92"/>
      <c r="K96" s="92"/>
      <c r="L96" s="92"/>
    </row>
    <row r="97" spans="8:12" ht="12" customHeight="1" x14ac:dyDescent="0.35">
      <c r="H97" s="92"/>
      <c r="I97" s="92"/>
      <c r="J97" s="92"/>
      <c r="K97" s="92"/>
      <c r="L97" s="92"/>
    </row>
    <row r="98" spans="8:12" ht="12" customHeight="1" x14ac:dyDescent="0.35">
      <c r="H98" s="92"/>
      <c r="I98" s="92"/>
      <c r="J98" s="92"/>
      <c r="K98" s="92"/>
      <c r="L98" s="92"/>
    </row>
    <row r="99" spans="8:12" ht="12" customHeight="1" x14ac:dyDescent="0.35">
      <c r="H99" s="92"/>
      <c r="I99" s="92"/>
      <c r="J99" s="92"/>
      <c r="K99" s="92"/>
      <c r="L99" s="92"/>
    </row>
    <row r="100" spans="8:12" ht="12" customHeight="1" x14ac:dyDescent="0.35">
      <c r="H100" s="92"/>
      <c r="I100" s="92"/>
      <c r="J100" s="92"/>
      <c r="K100" s="92"/>
      <c r="L100" s="92"/>
    </row>
    <row r="101" spans="8:12" ht="12" customHeight="1" x14ac:dyDescent="0.35">
      <c r="H101" s="92"/>
      <c r="I101" s="92"/>
      <c r="J101" s="92"/>
      <c r="K101" s="92"/>
      <c r="L101" s="92"/>
    </row>
    <row r="102" spans="8:12" ht="12" customHeight="1" x14ac:dyDescent="0.35">
      <c r="H102" s="92"/>
      <c r="I102" s="92"/>
      <c r="J102" s="92"/>
      <c r="K102" s="92"/>
      <c r="L102" s="92"/>
    </row>
    <row r="103" spans="8:12" ht="12" customHeight="1" x14ac:dyDescent="0.35">
      <c r="H103" s="92"/>
      <c r="I103" s="92"/>
      <c r="J103" s="92"/>
      <c r="K103" s="92"/>
      <c r="L103" s="92"/>
    </row>
    <row r="104" spans="8:12" ht="12" customHeight="1" x14ac:dyDescent="0.35">
      <c r="H104" s="92"/>
      <c r="I104" s="92"/>
      <c r="J104" s="92"/>
      <c r="K104" s="92"/>
      <c r="L104" s="92"/>
    </row>
    <row r="105" spans="8:12" ht="12" customHeight="1" x14ac:dyDescent="0.35">
      <c r="H105" s="92"/>
      <c r="I105" s="92"/>
      <c r="J105" s="92"/>
      <c r="K105" s="92"/>
      <c r="L105" s="92"/>
    </row>
    <row r="106" spans="8:12" ht="12" customHeight="1" x14ac:dyDescent="0.35">
      <c r="H106" s="92"/>
      <c r="I106" s="92"/>
      <c r="J106" s="92"/>
      <c r="K106" s="92"/>
      <c r="L106" s="92"/>
    </row>
    <row r="107" spans="8:12" ht="12" customHeight="1" x14ac:dyDescent="0.35">
      <c r="H107" s="92"/>
      <c r="I107" s="92"/>
      <c r="J107" s="92"/>
      <c r="K107" s="92"/>
      <c r="L107" s="92"/>
    </row>
    <row r="108" spans="8:12" ht="12" customHeight="1" x14ac:dyDescent="0.35">
      <c r="H108" s="92"/>
      <c r="I108" s="92"/>
      <c r="J108" s="92"/>
      <c r="K108" s="92"/>
      <c r="L108" s="92"/>
    </row>
    <row r="109" spans="8:12" ht="12" customHeight="1" x14ac:dyDescent="0.35">
      <c r="H109" s="92"/>
      <c r="I109" s="92"/>
      <c r="J109" s="92"/>
      <c r="K109" s="92"/>
      <c r="L109" s="92"/>
    </row>
    <row r="110" spans="8:12" ht="12" customHeight="1" x14ac:dyDescent="0.35">
      <c r="H110" s="92"/>
      <c r="I110" s="92"/>
      <c r="J110" s="92"/>
      <c r="K110" s="92"/>
      <c r="L110" s="92"/>
    </row>
    <row r="111" spans="8:12" ht="12" customHeight="1" x14ac:dyDescent="0.35">
      <c r="H111" s="92"/>
      <c r="I111" s="92"/>
      <c r="J111" s="92"/>
      <c r="K111" s="92"/>
      <c r="L111" s="92"/>
    </row>
    <row r="112" spans="8:12" ht="12" customHeight="1" x14ac:dyDescent="0.35">
      <c r="H112" s="92"/>
      <c r="I112" s="92"/>
      <c r="J112" s="92"/>
      <c r="K112" s="92"/>
      <c r="L112" s="92"/>
    </row>
    <row r="113" spans="8:12" ht="12" customHeight="1" x14ac:dyDescent="0.35">
      <c r="H113" s="92"/>
      <c r="I113" s="92"/>
      <c r="J113" s="92"/>
      <c r="K113" s="92"/>
      <c r="L113" s="92"/>
    </row>
    <row r="114" spans="8:12" ht="12" customHeight="1" x14ac:dyDescent="0.35">
      <c r="H114" s="92"/>
      <c r="I114" s="92"/>
      <c r="J114" s="92"/>
      <c r="K114" s="92"/>
      <c r="L114" s="92"/>
    </row>
    <row r="115" spans="8:12" ht="12" customHeight="1" x14ac:dyDescent="0.35">
      <c r="H115" s="92"/>
      <c r="I115" s="92"/>
      <c r="J115" s="92"/>
      <c r="K115" s="92"/>
      <c r="L115" s="92"/>
    </row>
    <row r="116" spans="8:12" ht="12" customHeight="1" x14ac:dyDescent="0.35">
      <c r="H116" s="92"/>
      <c r="I116" s="92"/>
      <c r="J116" s="92"/>
      <c r="K116" s="92"/>
      <c r="L116" s="92"/>
    </row>
    <row r="117" spans="8:12" ht="12" customHeight="1" x14ac:dyDescent="0.35">
      <c r="H117" s="92"/>
      <c r="I117" s="92"/>
      <c r="J117" s="92"/>
      <c r="K117" s="92"/>
      <c r="L117" s="92"/>
    </row>
    <row r="118" spans="8:12" ht="12" customHeight="1" x14ac:dyDescent="0.35">
      <c r="H118" s="92"/>
      <c r="I118" s="92"/>
      <c r="J118" s="92"/>
      <c r="K118" s="92"/>
      <c r="L118" s="92"/>
    </row>
    <row r="119" spans="8:12" ht="12" customHeight="1" x14ac:dyDescent="0.35">
      <c r="H119" s="92"/>
      <c r="I119" s="92"/>
      <c r="J119" s="92"/>
      <c r="K119" s="92"/>
      <c r="L119" s="92"/>
    </row>
    <row r="120" spans="8:12" ht="12" customHeight="1" x14ac:dyDescent="0.35">
      <c r="H120" s="92"/>
      <c r="I120" s="92"/>
      <c r="J120" s="92"/>
      <c r="K120" s="92"/>
      <c r="L120" s="92"/>
    </row>
    <row r="121" spans="8:12" ht="12" customHeight="1" x14ac:dyDescent="0.35">
      <c r="H121" s="92"/>
      <c r="I121" s="92"/>
      <c r="J121" s="92"/>
      <c r="K121" s="92"/>
      <c r="L121" s="92"/>
    </row>
    <row r="122" spans="8:12" ht="12" customHeight="1" x14ac:dyDescent="0.35">
      <c r="H122" s="92"/>
      <c r="I122" s="92"/>
      <c r="J122" s="92"/>
      <c r="K122" s="92"/>
      <c r="L122" s="92"/>
    </row>
    <row r="123" spans="8:12" ht="12" customHeight="1" x14ac:dyDescent="0.35">
      <c r="H123" s="92"/>
      <c r="I123" s="92"/>
      <c r="J123" s="92"/>
      <c r="K123" s="92"/>
      <c r="L123" s="92"/>
    </row>
    <row r="124" spans="8:12" ht="12" customHeight="1" x14ac:dyDescent="0.35">
      <c r="H124" s="92"/>
      <c r="I124" s="92"/>
      <c r="J124" s="92"/>
      <c r="K124" s="92"/>
      <c r="L124" s="92"/>
    </row>
    <row r="125" spans="8:12" ht="12" customHeight="1" x14ac:dyDescent="0.35">
      <c r="H125" s="92"/>
      <c r="I125" s="92"/>
      <c r="J125" s="92"/>
      <c r="K125" s="92"/>
      <c r="L125" s="92"/>
    </row>
    <row r="126" spans="8:12" ht="12" customHeight="1" x14ac:dyDescent="0.35">
      <c r="H126" s="92"/>
      <c r="I126" s="92"/>
      <c r="J126" s="92"/>
      <c r="K126" s="92"/>
      <c r="L126" s="92"/>
    </row>
    <row r="127" spans="8:12" ht="12" customHeight="1" x14ac:dyDescent="0.35">
      <c r="H127" s="92"/>
      <c r="I127" s="92"/>
      <c r="J127" s="92"/>
      <c r="K127" s="92"/>
      <c r="L127" s="92"/>
    </row>
    <row r="128" spans="8:12" ht="12" customHeight="1" x14ac:dyDescent="0.35">
      <c r="H128" s="92"/>
      <c r="I128" s="92"/>
      <c r="J128" s="92"/>
      <c r="K128" s="92"/>
      <c r="L128" s="92"/>
    </row>
    <row r="129" spans="8:12" ht="12" customHeight="1" x14ac:dyDescent="0.35">
      <c r="H129" s="92"/>
      <c r="I129" s="92"/>
      <c r="J129" s="92"/>
      <c r="K129" s="92"/>
      <c r="L129" s="92"/>
    </row>
    <row r="130" spans="8:12" ht="12" customHeight="1" x14ac:dyDescent="0.35">
      <c r="H130" s="92"/>
      <c r="I130" s="92"/>
      <c r="J130" s="92"/>
      <c r="K130" s="92"/>
      <c r="L130" s="92"/>
    </row>
    <row r="131" spans="8:12" ht="12" customHeight="1" x14ac:dyDescent="0.35">
      <c r="H131" s="92"/>
      <c r="I131" s="92"/>
      <c r="J131" s="92"/>
      <c r="K131" s="92"/>
      <c r="L131" s="92"/>
    </row>
    <row r="132" spans="8:12" ht="12" customHeight="1" x14ac:dyDescent="0.35">
      <c r="H132" s="92"/>
      <c r="I132" s="92"/>
      <c r="J132" s="92"/>
      <c r="K132" s="92"/>
      <c r="L132" s="92"/>
    </row>
    <row r="133" spans="8:12" ht="12" customHeight="1" x14ac:dyDescent="0.35">
      <c r="H133" s="92"/>
      <c r="I133" s="92"/>
      <c r="J133" s="92"/>
      <c r="K133" s="92"/>
      <c r="L133" s="92"/>
    </row>
    <row r="134" spans="8:12" ht="12" customHeight="1" x14ac:dyDescent="0.35">
      <c r="H134" s="92"/>
      <c r="I134" s="92"/>
      <c r="J134" s="92"/>
      <c r="K134" s="92"/>
      <c r="L134" s="92"/>
    </row>
    <row r="135" spans="8:12" ht="12" customHeight="1" x14ac:dyDescent="0.35">
      <c r="H135" s="92"/>
      <c r="I135" s="92"/>
      <c r="J135" s="92"/>
      <c r="K135" s="92"/>
      <c r="L135" s="92"/>
    </row>
    <row r="136" spans="8:12" ht="12" customHeight="1" x14ac:dyDescent="0.35">
      <c r="H136" s="92"/>
      <c r="I136" s="92"/>
      <c r="J136" s="92"/>
      <c r="K136" s="92"/>
      <c r="L136" s="92"/>
    </row>
    <row r="137" spans="8:12" ht="12" customHeight="1" x14ac:dyDescent="0.35">
      <c r="H137" s="92"/>
      <c r="I137" s="92"/>
      <c r="J137" s="92"/>
      <c r="K137" s="92"/>
      <c r="L137" s="92"/>
    </row>
    <row r="138" spans="8:12" ht="12" customHeight="1" x14ac:dyDescent="0.35">
      <c r="H138" s="92"/>
      <c r="I138" s="92"/>
      <c r="J138" s="92"/>
      <c r="K138" s="92"/>
      <c r="L138" s="92"/>
    </row>
    <row r="139" spans="8:12" ht="12" customHeight="1" x14ac:dyDescent="0.35">
      <c r="H139" s="92"/>
      <c r="I139" s="92"/>
      <c r="J139" s="92"/>
      <c r="K139" s="92"/>
      <c r="L139" s="92"/>
    </row>
    <row r="140" spans="8:12" ht="12" customHeight="1" x14ac:dyDescent="0.35">
      <c r="H140" s="92"/>
      <c r="I140" s="92"/>
      <c r="J140" s="92"/>
      <c r="K140" s="92"/>
      <c r="L140" s="92"/>
    </row>
    <row r="141" spans="8:12" ht="12" customHeight="1" x14ac:dyDescent="0.35">
      <c r="H141" s="92"/>
      <c r="I141" s="92"/>
      <c r="J141" s="92"/>
      <c r="K141" s="92"/>
      <c r="L141" s="92"/>
    </row>
    <row r="142" spans="8:12" ht="12" customHeight="1" x14ac:dyDescent="0.35">
      <c r="H142" s="92"/>
      <c r="I142" s="92"/>
      <c r="J142" s="92"/>
      <c r="K142" s="92"/>
      <c r="L142" s="92"/>
    </row>
    <row r="143" spans="8:12" ht="12" customHeight="1" x14ac:dyDescent="0.35">
      <c r="H143" s="92"/>
      <c r="I143" s="92"/>
      <c r="J143" s="92"/>
      <c r="K143" s="92"/>
      <c r="L143" s="92"/>
    </row>
    <row r="144" spans="8:12" ht="12" customHeight="1" x14ac:dyDescent="0.35">
      <c r="H144" s="92"/>
      <c r="I144" s="92"/>
      <c r="J144" s="92"/>
      <c r="K144" s="92"/>
      <c r="L144" s="92"/>
    </row>
    <row r="145" spans="8:12" ht="12" customHeight="1" x14ac:dyDescent="0.35">
      <c r="H145" s="92"/>
      <c r="I145" s="92"/>
      <c r="J145" s="92"/>
      <c r="K145" s="92"/>
      <c r="L145" s="92"/>
    </row>
    <row r="146" spans="8:12" ht="12" customHeight="1" x14ac:dyDescent="0.35">
      <c r="H146" s="92"/>
      <c r="I146" s="92"/>
      <c r="J146" s="92"/>
      <c r="K146" s="92"/>
      <c r="L146" s="92"/>
    </row>
    <row r="147" spans="8:12" ht="12" customHeight="1" x14ac:dyDescent="0.35">
      <c r="H147" s="92"/>
      <c r="I147" s="92"/>
      <c r="J147" s="92"/>
      <c r="K147" s="92"/>
      <c r="L147" s="92"/>
    </row>
    <row r="148" spans="8:12" ht="12" customHeight="1" x14ac:dyDescent="0.35">
      <c r="H148" s="92"/>
      <c r="I148" s="92"/>
      <c r="J148" s="92"/>
      <c r="K148" s="92"/>
      <c r="L148" s="92"/>
    </row>
    <row r="149" spans="8:12" ht="12" customHeight="1" x14ac:dyDescent="0.35">
      <c r="H149" s="92"/>
      <c r="I149" s="92"/>
      <c r="J149" s="92"/>
      <c r="K149" s="92"/>
      <c r="L149" s="92"/>
    </row>
    <row r="150" spans="8:12" ht="12" customHeight="1" x14ac:dyDescent="0.35">
      <c r="H150" s="92"/>
      <c r="I150" s="92"/>
      <c r="J150" s="92"/>
      <c r="K150" s="92"/>
      <c r="L150" s="92"/>
    </row>
    <row r="151" spans="8:12" ht="13.15" customHeight="1" x14ac:dyDescent="0.35">
      <c r="H151" s="92"/>
      <c r="I151" s="92"/>
      <c r="J151" s="92"/>
      <c r="K151" s="92"/>
      <c r="L151" s="92"/>
    </row>
    <row r="152" spans="8:12" ht="13.15" customHeight="1" x14ac:dyDescent="0.35">
      <c r="H152" s="92"/>
      <c r="I152" s="92"/>
      <c r="J152" s="92"/>
      <c r="K152" s="92"/>
      <c r="L152" s="92"/>
    </row>
    <row r="153" spans="8:12" ht="13.15" customHeight="1" x14ac:dyDescent="0.35">
      <c r="H153" s="92"/>
      <c r="I153" s="92"/>
      <c r="J153" s="92"/>
      <c r="K153" s="92"/>
      <c r="L153" s="92"/>
    </row>
    <row r="154" spans="8:12" ht="13.15" customHeight="1" x14ac:dyDescent="0.35">
      <c r="H154" s="92"/>
      <c r="I154" s="92"/>
      <c r="J154" s="92"/>
      <c r="K154" s="92"/>
      <c r="L154" s="92"/>
    </row>
    <row r="155" spans="8:12" ht="13.15" customHeight="1" x14ac:dyDescent="0.35">
      <c r="H155" s="92"/>
      <c r="I155" s="92"/>
      <c r="J155" s="92"/>
      <c r="K155" s="92"/>
      <c r="L155" s="92"/>
    </row>
    <row r="156" spans="8:12" ht="13.15" customHeight="1" x14ac:dyDescent="0.35">
      <c r="H156" s="92"/>
      <c r="I156" s="92"/>
      <c r="J156" s="92"/>
      <c r="K156" s="92"/>
      <c r="L156" s="92"/>
    </row>
    <row r="157" spans="8:12" ht="13.15" customHeight="1" x14ac:dyDescent="0.35">
      <c r="H157" s="92"/>
      <c r="I157" s="92"/>
      <c r="J157" s="92"/>
      <c r="K157" s="92"/>
      <c r="L157" s="92"/>
    </row>
    <row r="158" spans="8:12" ht="13.15" customHeight="1" x14ac:dyDescent="0.35">
      <c r="H158" s="92"/>
      <c r="I158" s="92"/>
      <c r="J158" s="92"/>
      <c r="K158" s="92"/>
      <c r="L158" s="92"/>
    </row>
  </sheetData>
  <autoFilter ref="A4:S45">
    <filterColumn colId="9" showButton="0"/>
    <filterColumn colId="15" showButton="0"/>
    <filterColumn colId="16" showButton="0"/>
    <filterColumn colId="17" showButton="0"/>
  </autoFilter>
  <mergeCells count="14">
    <mergeCell ref="J47:K47"/>
    <mergeCell ref="M4:M6"/>
    <mergeCell ref="A45:N45"/>
    <mergeCell ref="P4:S4"/>
    <mergeCell ref="P5:S5"/>
    <mergeCell ref="E4:E6"/>
    <mergeCell ref="N4:N6"/>
    <mergeCell ref="J4:K4"/>
    <mergeCell ref="J5:K5"/>
    <mergeCell ref="D4:D6"/>
    <mergeCell ref="C4:C6"/>
    <mergeCell ref="B4:B6"/>
    <mergeCell ref="A4:A6"/>
    <mergeCell ref="F4:F6"/>
  </mergeCells>
  <printOptions horizontalCentered="1"/>
  <pageMargins left="0" right="0" top="0.7" bottom="0.5" header="0.5" footer="0.3"/>
  <pageSetup paperSize="9" scale="10" fitToHeight="0" orientation="landscape"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1"/>
  <sheetViews>
    <sheetView showGridLines="0" view="pageBreakPreview" zoomScale="70" zoomScaleSheetLayoutView="70" workbookViewId="0">
      <pane xSplit="8" ySplit="6" topLeftCell="J16" activePane="bottomRight" state="frozen"/>
      <selection pane="topRight" activeCell="I1" sqref="I1"/>
      <selection pane="bottomLeft" activeCell="A7" sqref="A7"/>
      <selection pane="bottomRight" activeCell="M19" sqref="M19"/>
    </sheetView>
  </sheetViews>
  <sheetFormatPr defaultColWidth="9.1796875" defaultRowHeight="13.15" customHeight="1" x14ac:dyDescent="0.35"/>
  <cols>
    <col min="1" max="1" width="4.26953125" style="34" customWidth="1"/>
    <col min="2" max="2" width="7.7265625" style="44" bestFit="1" customWidth="1"/>
    <col min="3" max="3" width="29.453125" style="44" customWidth="1"/>
    <col min="4" max="4" width="14.54296875" style="11" customWidth="1"/>
    <col min="5" max="5" width="52.26953125" style="49" customWidth="1"/>
    <col min="6" max="6" width="5.7265625" style="34" customWidth="1"/>
    <col min="7" max="7" width="6.54296875" style="34" customWidth="1"/>
    <col min="8" max="9" width="27.453125" style="54" customWidth="1"/>
    <col min="10" max="10" width="23.54296875" style="54" customWidth="1"/>
    <col min="11" max="11" width="38.26953125" style="74" customWidth="1"/>
    <col min="12" max="13" width="11.7265625" style="9" customWidth="1"/>
    <col min="14" max="14" width="12.453125" style="9" customWidth="1"/>
    <col min="15" max="15" width="11.1796875" style="9" customWidth="1"/>
    <col min="16" max="16" width="11.453125" style="9" customWidth="1"/>
    <col min="17" max="16384" width="9.1796875" style="9"/>
  </cols>
  <sheetData>
    <row r="1" spans="1:13" s="34" customFormat="1" ht="24" customHeight="1" x14ac:dyDescent="0.35">
      <c r="A1" s="33" t="s">
        <v>21</v>
      </c>
      <c r="B1" s="42"/>
      <c r="C1" s="42"/>
      <c r="D1" s="43"/>
      <c r="E1" s="49"/>
      <c r="H1" s="54"/>
      <c r="I1" s="54"/>
      <c r="J1" s="54"/>
      <c r="K1" s="74"/>
    </row>
    <row r="2" spans="1:13" s="34" customFormat="1" ht="24" customHeight="1" x14ac:dyDescent="0.35">
      <c r="A2" s="3" t="s">
        <v>24</v>
      </c>
      <c r="B2" s="44"/>
      <c r="C2" s="44"/>
      <c r="D2" s="11"/>
      <c r="E2" s="49"/>
      <c r="H2" s="54"/>
      <c r="I2" s="54"/>
      <c r="J2" s="54"/>
      <c r="K2" s="74"/>
    </row>
    <row r="3" spans="1:13" s="34" customFormat="1" ht="24" customHeight="1" x14ac:dyDescent="0.35">
      <c r="A3" s="2"/>
      <c r="B3" s="44"/>
      <c r="C3" s="46"/>
      <c r="D3" s="69"/>
      <c r="E3" s="49"/>
      <c r="H3" s="54"/>
      <c r="I3" s="54"/>
      <c r="J3" s="54"/>
      <c r="K3" s="74"/>
    </row>
    <row r="4" spans="1:13" s="34" customFormat="1" ht="15" customHeight="1" x14ac:dyDescent="0.35">
      <c r="A4" s="218" t="s">
        <v>0</v>
      </c>
      <c r="B4" s="218" t="s">
        <v>33</v>
      </c>
      <c r="C4" s="218" t="s">
        <v>35</v>
      </c>
      <c r="D4" s="218" t="s">
        <v>34</v>
      </c>
      <c r="E4" s="230" t="s">
        <v>1</v>
      </c>
      <c r="F4" s="214" t="s">
        <v>2</v>
      </c>
      <c r="G4" s="214" t="s">
        <v>9</v>
      </c>
      <c r="H4" s="231" t="s">
        <v>120</v>
      </c>
      <c r="I4" s="118"/>
      <c r="J4" s="204"/>
      <c r="K4" s="204"/>
      <c r="L4" s="204"/>
      <c r="M4" s="204"/>
    </row>
    <row r="5" spans="1:13" s="34" customFormat="1" ht="13" x14ac:dyDescent="0.35">
      <c r="A5" s="218"/>
      <c r="B5" s="218"/>
      <c r="C5" s="218"/>
      <c r="D5" s="218"/>
      <c r="E5" s="230"/>
      <c r="F5" s="215"/>
      <c r="G5" s="215"/>
      <c r="H5" s="232"/>
      <c r="I5" s="119"/>
      <c r="J5" s="205" t="s">
        <v>258</v>
      </c>
      <c r="K5" s="205"/>
      <c r="L5" s="205"/>
      <c r="M5" s="205"/>
    </row>
    <row r="6" spans="1:13" s="34" customFormat="1" ht="13" x14ac:dyDescent="0.35">
      <c r="A6" s="218"/>
      <c r="B6" s="218"/>
      <c r="C6" s="218"/>
      <c r="D6" s="218"/>
      <c r="E6" s="230"/>
      <c r="F6" s="216"/>
      <c r="G6" s="216"/>
      <c r="H6" s="233"/>
      <c r="I6" s="120"/>
      <c r="J6" s="107" t="s">
        <v>35</v>
      </c>
      <c r="K6" s="108" t="s">
        <v>1</v>
      </c>
      <c r="L6" s="109" t="s">
        <v>96</v>
      </c>
      <c r="M6" s="109" t="s">
        <v>97</v>
      </c>
    </row>
    <row r="7" spans="1:13" ht="107.25" customHeight="1" x14ac:dyDescent="0.35">
      <c r="A7" s="22" t="s">
        <v>3</v>
      </c>
      <c r="B7" s="37" t="s">
        <v>69</v>
      </c>
      <c r="C7" s="37"/>
      <c r="D7" s="22" t="s">
        <v>68</v>
      </c>
      <c r="E7" s="35" t="s">
        <v>122</v>
      </c>
      <c r="F7" s="22" t="s">
        <v>10</v>
      </c>
      <c r="G7" s="22">
        <v>4</v>
      </c>
      <c r="H7" s="55" t="s">
        <v>402</v>
      </c>
      <c r="I7" s="55"/>
      <c r="J7" s="55"/>
      <c r="K7" s="76"/>
      <c r="L7" s="73"/>
      <c r="M7" s="73">
        <v>1050</v>
      </c>
    </row>
    <row r="8" spans="1:13" ht="146.25" customHeight="1" x14ac:dyDescent="0.35">
      <c r="A8" s="22" t="s">
        <v>4</v>
      </c>
      <c r="B8" s="51" t="s">
        <v>123</v>
      </c>
      <c r="C8" s="37"/>
      <c r="D8" s="22" t="s">
        <v>68</v>
      </c>
      <c r="E8" s="35" t="s">
        <v>124</v>
      </c>
      <c r="F8" s="22" t="s">
        <v>10</v>
      </c>
      <c r="G8" s="22">
        <v>4</v>
      </c>
      <c r="H8" s="135" t="s">
        <v>397</v>
      </c>
      <c r="I8" s="55"/>
      <c r="J8" s="55"/>
      <c r="K8" s="76"/>
      <c r="L8" s="73"/>
      <c r="M8" s="73">
        <v>680</v>
      </c>
    </row>
    <row r="9" spans="1:13" ht="73.5" customHeight="1" x14ac:dyDescent="0.35">
      <c r="A9" s="22" t="s">
        <v>5</v>
      </c>
      <c r="B9" s="37"/>
      <c r="C9" s="37"/>
      <c r="D9" s="22"/>
      <c r="E9" s="51" t="s">
        <v>125</v>
      </c>
      <c r="F9" s="22" t="s">
        <v>10</v>
      </c>
      <c r="G9" s="22">
        <v>1</v>
      </c>
      <c r="H9" s="55"/>
      <c r="I9" s="55"/>
      <c r="J9" s="55"/>
      <c r="K9" s="76"/>
      <c r="L9" s="73"/>
      <c r="M9" s="73">
        <f t="shared" ref="M8:M18" si="0">L9*G9</f>
        <v>0</v>
      </c>
    </row>
    <row r="10" spans="1:13" ht="169.5" customHeight="1" x14ac:dyDescent="0.35">
      <c r="A10" s="22" t="s">
        <v>6</v>
      </c>
      <c r="B10" s="37" t="s">
        <v>70</v>
      </c>
      <c r="C10" s="37"/>
      <c r="D10" s="22"/>
      <c r="E10" s="35" t="s">
        <v>126</v>
      </c>
      <c r="F10" s="22" t="s">
        <v>10</v>
      </c>
      <c r="G10" s="22">
        <v>4</v>
      </c>
      <c r="H10" s="55"/>
      <c r="I10" s="55">
        <v>71716000</v>
      </c>
      <c r="J10" s="55"/>
      <c r="K10" s="174" t="s">
        <v>361</v>
      </c>
      <c r="L10" s="73"/>
      <c r="M10" s="73">
        <v>865</v>
      </c>
    </row>
    <row r="11" spans="1:13" ht="179.25" customHeight="1" x14ac:dyDescent="0.35">
      <c r="A11" s="22" t="s">
        <v>7</v>
      </c>
      <c r="B11" s="37" t="s">
        <v>71</v>
      </c>
      <c r="C11" s="37"/>
      <c r="D11" s="22"/>
      <c r="E11" s="30" t="s">
        <v>134</v>
      </c>
      <c r="F11" s="22" t="s">
        <v>10</v>
      </c>
      <c r="G11" s="22">
        <v>4</v>
      </c>
      <c r="H11" s="55"/>
      <c r="I11" s="164" t="s">
        <v>314</v>
      </c>
      <c r="J11" s="55"/>
      <c r="K11" s="163" t="s">
        <v>313</v>
      </c>
      <c r="L11" s="73"/>
      <c r="M11" s="73" t="s">
        <v>403</v>
      </c>
    </row>
    <row r="12" spans="1:13" ht="57" customHeight="1" x14ac:dyDescent="0.35">
      <c r="A12" s="22" t="s">
        <v>8</v>
      </c>
      <c r="B12" s="37"/>
      <c r="C12" s="37"/>
      <c r="D12" s="22"/>
      <c r="E12" s="51" t="s">
        <v>128</v>
      </c>
      <c r="F12" s="22" t="s">
        <v>10</v>
      </c>
      <c r="G12" s="22">
        <v>1</v>
      </c>
      <c r="H12" s="56" t="s">
        <v>20</v>
      </c>
      <c r="I12" s="56"/>
      <c r="J12" s="56"/>
      <c r="K12" s="76"/>
      <c r="L12" s="73"/>
      <c r="M12" s="73">
        <f t="shared" si="0"/>
        <v>0</v>
      </c>
    </row>
    <row r="13" spans="1:13" ht="58.5" customHeight="1" x14ac:dyDescent="0.35">
      <c r="A13" s="22" t="s">
        <v>11</v>
      </c>
      <c r="B13" s="37"/>
      <c r="C13" s="37"/>
      <c r="D13" s="22"/>
      <c r="E13" s="51" t="s">
        <v>127</v>
      </c>
      <c r="F13" s="22" t="s">
        <v>10</v>
      </c>
      <c r="G13" s="22">
        <v>4</v>
      </c>
      <c r="H13" s="56" t="s">
        <v>23</v>
      </c>
      <c r="I13" s="56"/>
      <c r="J13" s="56"/>
      <c r="K13" s="76"/>
      <c r="L13" s="73"/>
      <c r="M13" s="73">
        <f t="shared" si="0"/>
        <v>0</v>
      </c>
    </row>
    <row r="14" spans="1:13" ht="120" customHeight="1" x14ac:dyDescent="0.35">
      <c r="A14" s="22" t="s">
        <v>12</v>
      </c>
      <c r="B14" s="37" t="s">
        <v>72</v>
      </c>
      <c r="C14" s="37"/>
      <c r="D14" s="22" t="s">
        <v>39</v>
      </c>
      <c r="E14" s="51" t="s">
        <v>129</v>
      </c>
      <c r="F14" s="22" t="s">
        <v>10</v>
      </c>
      <c r="G14" s="22">
        <v>4</v>
      </c>
      <c r="H14" s="157"/>
      <c r="I14" s="157" t="s">
        <v>310</v>
      </c>
      <c r="J14" s="55"/>
      <c r="K14" s="163" t="s">
        <v>349</v>
      </c>
      <c r="L14" s="73"/>
      <c r="M14" s="73">
        <v>135</v>
      </c>
    </row>
    <row r="15" spans="1:13" ht="94.5" customHeight="1" x14ac:dyDescent="0.35">
      <c r="A15" s="22" t="s">
        <v>13</v>
      </c>
      <c r="B15" s="37" t="s">
        <v>75</v>
      </c>
      <c r="C15" s="37"/>
      <c r="D15" s="22" t="s">
        <v>39</v>
      </c>
      <c r="E15" s="30" t="s">
        <v>130</v>
      </c>
      <c r="F15" s="22" t="s">
        <v>10</v>
      </c>
      <c r="G15" s="22">
        <v>4</v>
      </c>
      <c r="H15" s="157"/>
      <c r="I15" s="157" t="s">
        <v>321</v>
      </c>
      <c r="J15" s="55"/>
      <c r="K15" s="163" t="s">
        <v>350</v>
      </c>
      <c r="L15" s="73"/>
      <c r="M15" s="73">
        <v>105</v>
      </c>
    </row>
    <row r="16" spans="1:13" ht="116.25" customHeight="1" x14ac:dyDescent="0.35">
      <c r="A16" s="52" t="s">
        <v>18</v>
      </c>
      <c r="B16" s="36" t="s">
        <v>74</v>
      </c>
      <c r="C16" s="36"/>
      <c r="D16" s="23" t="s">
        <v>73</v>
      </c>
      <c r="E16" s="30" t="s">
        <v>131</v>
      </c>
      <c r="F16" s="22" t="s">
        <v>10</v>
      </c>
      <c r="G16" s="22">
        <v>9</v>
      </c>
      <c r="H16" s="55"/>
      <c r="I16" s="55"/>
      <c r="J16" s="55"/>
      <c r="K16" s="76"/>
      <c r="L16" s="73"/>
      <c r="M16" s="73">
        <v>55</v>
      </c>
    </row>
    <row r="17" spans="1:13" ht="99" customHeight="1" x14ac:dyDescent="0.35">
      <c r="A17" s="52" t="s">
        <v>19</v>
      </c>
      <c r="B17" s="37" t="s">
        <v>76</v>
      </c>
      <c r="C17" s="37"/>
      <c r="D17" s="22" t="s">
        <v>39</v>
      </c>
      <c r="E17" s="53" t="s">
        <v>132</v>
      </c>
      <c r="F17" s="22" t="s">
        <v>10</v>
      </c>
      <c r="G17" s="22">
        <v>4</v>
      </c>
      <c r="H17" s="158"/>
      <c r="I17" s="158">
        <v>41711007</v>
      </c>
      <c r="J17" s="63"/>
      <c r="K17" s="163" t="s">
        <v>360</v>
      </c>
      <c r="L17" s="73"/>
      <c r="M17" s="73">
        <v>39</v>
      </c>
    </row>
    <row r="18" spans="1:13" ht="95.25" customHeight="1" x14ac:dyDescent="0.35">
      <c r="A18" s="52" t="s">
        <v>22</v>
      </c>
      <c r="B18" s="37"/>
      <c r="C18" s="37"/>
      <c r="D18" s="22"/>
      <c r="E18" s="35" t="s">
        <v>133</v>
      </c>
      <c r="F18" s="22" t="s">
        <v>10</v>
      </c>
      <c r="G18" s="22">
        <v>2</v>
      </c>
      <c r="H18" s="55"/>
      <c r="I18" s="55"/>
      <c r="J18" s="55"/>
      <c r="K18" s="76"/>
      <c r="L18" s="73"/>
      <c r="M18" s="73">
        <f t="shared" si="0"/>
        <v>0</v>
      </c>
    </row>
    <row r="19" spans="1:13" ht="35.25" customHeight="1" x14ac:dyDescent="0.35">
      <c r="A19" s="228" t="s">
        <v>221</v>
      </c>
      <c r="B19" s="229"/>
      <c r="C19" s="229"/>
      <c r="D19" s="229"/>
      <c r="E19" s="229"/>
      <c r="F19" s="229"/>
      <c r="G19" s="229"/>
      <c r="H19" s="229"/>
      <c r="I19" s="116"/>
      <c r="J19" s="85"/>
      <c r="K19" s="85"/>
      <c r="L19" s="85">
        <f>SUM(L7:L18)</f>
        <v>0</v>
      </c>
      <c r="M19" s="85">
        <f>SUM(M7:M18)</f>
        <v>2929</v>
      </c>
    </row>
    <row r="20" spans="1:13" ht="13.15" customHeight="1" x14ac:dyDescent="0.35">
      <c r="A20" s="9"/>
      <c r="B20" s="47"/>
      <c r="C20" s="47"/>
      <c r="D20" s="48"/>
      <c r="E20" s="50"/>
      <c r="F20" s="9"/>
      <c r="G20" s="9"/>
      <c r="H20" s="50"/>
      <c r="I20" s="50"/>
      <c r="J20" s="50"/>
    </row>
    <row r="21" spans="1:13" ht="13.15" customHeight="1" x14ac:dyDescent="0.35">
      <c r="A21" s="9"/>
      <c r="B21" s="47"/>
      <c r="C21" s="47"/>
      <c r="D21" s="48"/>
      <c r="E21" s="50"/>
      <c r="F21" s="9"/>
      <c r="G21" s="9"/>
      <c r="H21" s="50"/>
      <c r="I21" s="50"/>
      <c r="J21" s="50"/>
    </row>
    <row r="22" spans="1:13" ht="13.15" customHeight="1" x14ac:dyDescent="0.35">
      <c r="A22" s="9"/>
      <c r="B22" s="47"/>
      <c r="C22" s="47"/>
      <c r="D22" s="48"/>
      <c r="E22" s="50"/>
      <c r="F22" s="9"/>
      <c r="G22" s="9"/>
      <c r="H22" s="50"/>
      <c r="I22" s="50"/>
      <c r="J22" s="50"/>
    </row>
    <row r="23" spans="1:13" ht="13.15" customHeight="1" x14ac:dyDescent="0.35">
      <c r="A23" s="9"/>
      <c r="B23" s="47"/>
      <c r="C23" s="47"/>
      <c r="D23" s="48"/>
      <c r="E23" s="50"/>
      <c r="F23" s="9"/>
      <c r="G23" s="9"/>
      <c r="H23" s="50"/>
      <c r="I23" s="50"/>
      <c r="J23" s="50"/>
    </row>
    <row r="24" spans="1:13" ht="13.15" customHeight="1" x14ac:dyDescent="0.35">
      <c r="A24" s="9"/>
      <c r="B24" s="47"/>
      <c r="C24" s="47"/>
      <c r="D24" s="48"/>
      <c r="E24" s="50"/>
      <c r="F24" s="9"/>
      <c r="G24" s="9"/>
      <c r="H24" s="50"/>
      <c r="I24" s="50"/>
      <c r="J24" s="50"/>
    </row>
    <row r="25" spans="1:13" ht="13.15" customHeight="1" x14ac:dyDescent="0.35">
      <c r="A25" s="9"/>
      <c r="B25" s="47"/>
      <c r="C25" s="47"/>
      <c r="D25" s="48"/>
      <c r="E25" s="50"/>
      <c r="F25" s="9"/>
      <c r="G25" s="9"/>
      <c r="H25" s="50"/>
      <c r="I25" s="50"/>
      <c r="J25" s="50"/>
    </row>
    <row r="26" spans="1:13" ht="13.15" customHeight="1" x14ac:dyDescent="0.35">
      <c r="A26" s="9"/>
      <c r="B26" s="47"/>
      <c r="C26" s="47"/>
      <c r="D26" s="48"/>
      <c r="E26" s="50"/>
      <c r="F26" s="9"/>
      <c r="G26" s="9"/>
      <c r="H26" s="50"/>
      <c r="I26" s="50"/>
      <c r="J26" s="50"/>
    </row>
    <row r="27" spans="1:13" ht="13.15" customHeight="1" x14ac:dyDescent="0.35">
      <c r="A27" s="9"/>
      <c r="B27" s="47"/>
      <c r="C27" s="47"/>
      <c r="D27" s="48"/>
      <c r="E27" s="50"/>
      <c r="F27" s="9"/>
      <c r="G27" s="9"/>
      <c r="H27" s="50"/>
      <c r="I27" s="50"/>
      <c r="J27" s="50"/>
    </row>
    <row r="28" spans="1:13" ht="13.15" customHeight="1" x14ac:dyDescent="0.35">
      <c r="A28" s="9"/>
      <c r="B28" s="47"/>
      <c r="C28" s="47"/>
      <c r="D28" s="48"/>
      <c r="E28" s="50"/>
      <c r="F28" s="9"/>
      <c r="G28" s="9"/>
      <c r="H28" s="50"/>
      <c r="I28" s="50"/>
      <c r="J28" s="50"/>
    </row>
    <row r="29" spans="1:13" ht="13.15" customHeight="1" x14ac:dyDescent="0.35">
      <c r="A29" s="9"/>
      <c r="B29" s="47"/>
      <c r="C29" s="47"/>
      <c r="D29" s="48"/>
      <c r="E29" s="50"/>
      <c r="F29" s="9"/>
      <c r="G29" s="9"/>
      <c r="H29" s="50"/>
      <c r="I29" s="50"/>
      <c r="J29" s="50"/>
    </row>
    <row r="30" spans="1:13" ht="13.15" customHeight="1" x14ac:dyDescent="0.35">
      <c r="A30" s="9"/>
      <c r="B30" s="47"/>
      <c r="C30" s="47"/>
      <c r="D30" s="48"/>
      <c r="E30" s="50"/>
      <c r="F30" s="9"/>
      <c r="G30" s="9"/>
      <c r="H30" s="50"/>
      <c r="I30" s="50"/>
      <c r="J30" s="50"/>
    </row>
    <row r="31" spans="1:13" ht="13.15" customHeight="1" x14ac:dyDescent="0.35">
      <c r="A31" s="9"/>
      <c r="B31" s="47"/>
      <c r="C31" s="47"/>
      <c r="D31" s="48"/>
      <c r="E31" s="50"/>
      <c r="F31" s="9"/>
      <c r="G31" s="9"/>
      <c r="H31" s="50"/>
      <c r="I31" s="50"/>
      <c r="J31" s="50"/>
    </row>
    <row r="32" spans="1:13" ht="13.15" customHeight="1" x14ac:dyDescent="0.35">
      <c r="A32" s="9"/>
      <c r="B32" s="47"/>
      <c r="C32" s="47"/>
      <c r="D32" s="48"/>
      <c r="E32" s="50"/>
      <c r="F32" s="9"/>
      <c r="G32" s="9"/>
      <c r="H32" s="50"/>
      <c r="I32" s="50"/>
      <c r="J32" s="50"/>
    </row>
    <row r="33" spans="1:10" ht="13.15" customHeight="1" x14ac:dyDescent="0.35">
      <c r="A33" s="9"/>
      <c r="B33" s="47"/>
      <c r="C33" s="47"/>
      <c r="D33" s="48"/>
      <c r="E33" s="50"/>
      <c r="F33" s="9"/>
      <c r="G33" s="9"/>
      <c r="H33" s="50"/>
      <c r="I33" s="50"/>
      <c r="J33" s="50"/>
    </row>
    <row r="34" spans="1:10" ht="13.15" customHeight="1" x14ac:dyDescent="0.35">
      <c r="A34" s="9"/>
      <c r="B34" s="47"/>
      <c r="C34" s="47"/>
      <c r="D34" s="48"/>
      <c r="E34" s="50"/>
      <c r="F34" s="9"/>
      <c r="G34" s="9"/>
      <c r="H34" s="50"/>
      <c r="I34" s="50"/>
      <c r="J34" s="50"/>
    </row>
    <row r="35" spans="1:10" ht="13.15" customHeight="1" x14ac:dyDescent="0.35">
      <c r="A35" s="9"/>
      <c r="B35" s="47"/>
      <c r="C35" s="47"/>
      <c r="D35" s="48"/>
      <c r="E35" s="50"/>
      <c r="F35" s="9"/>
      <c r="G35" s="9"/>
      <c r="H35" s="50"/>
      <c r="I35" s="50"/>
      <c r="J35" s="50"/>
    </row>
    <row r="36" spans="1:10" ht="13.15" customHeight="1" x14ac:dyDescent="0.35">
      <c r="A36" s="9"/>
      <c r="B36" s="47"/>
      <c r="C36" s="47"/>
      <c r="D36" s="48"/>
      <c r="E36" s="50"/>
      <c r="F36" s="9"/>
      <c r="G36" s="9"/>
      <c r="H36" s="50"/>
      <c r="I36" s="50"/>
      <c r="J36" s="50"/>
    </row>
    <row r="37" spans="1:10" ht="13.15" customHeight="1" x14ac:dyDescent="0.35">
      <c r="A37" s="9"/>
      <c r="B37" s="47"/>
      <c r="C37" s="47"/>
      <c r="D37" s="48"/>
      <c r="E37" s="50"/>
      <c r="F37" s="9"/>
      <c r="G37" s="9"/>
      <c r="H37" s="50"/>
      <c r="I37" s="50"/>
      <c r="J37" s="50"/>
    </row>
    <row r="38" spans="1:10" ht="13.15" customHeight="1" x14ac:dyDescent="0.35">
      <c r="A38" s="9"/>
      <c r="B38" s="47"/>
      <c r="C38" s="47"/>
      <c r="D38" s="48"/>
      <c r="E38" s="50"/>
      <c r="F38" s="9"/>
      <c r="G38" s="9"/>
      <c r="H38" s="50"/>
      <c r="I38" s="50"/>
      <c r="J38" s="50"/>
    </row>
    <row r="39" spans="1:10" ht="13.15" customHeight="1" x14ac:dyDescent="0.35">
      <c r="A39" s="9"/>
      <c r="B39" s="47"/>
      <c r="C39" s="47"/>
      <c r="D39" s="48"/>
      <c r="E39" s="50"/>
      <c r="F39" s="9"/>
      <c r="G39" s="9"/>
      <c r="H39" s="50"/>
      <c r="I39" s="50"/>
      <c r="J39" s="50"/>
    </row>
    <row r="40" spans="1:10" ht="13.15" customHeight="1" x14ac:dyDescent="0.35">
      <c r="A40" s="9"/>
      <c r="B40" s="47"/>
      <c r="C40" s="47"/>
      <c r="D40" s="48"/>
      <c r="E40" s="50"/>
      <c r="F40" s="9"/>
      <c r="G40" s="9"/>
      <c r="H40" s="50"/>
      <c r="I40" s="50"/>
      <c r="J40" s="50"/>
    </row>
    <row r="41" spans="1:10" ht="13.15" customHeight="1" x14ac:dyDescent="0.35">
      <c r="A41" s="9"/>
      <c r="B41" s="47"/>
      <c r="C41" s="47"/>
      <c r="D41" s="48"/>
      <c r="E41" s="50"/>
      <c r="F41" s="9"/>
      <c r="G41" s="9"/>
      <c r="H41" s="50"/>
      <c r="I41" s="50"/>
      <c r="J41" s="50"/>
    </row>
    <row r="42" spans="1:10" ht="13.15" customHeight="1" x14ac:dyDescent="0.35">
      <c r="A42" s="9"/>
      <c r="B42" s="47"/>
      <c r="C42" s="47"/>
      <c r="D42" s="48"/>
      <c r="E42" s="50"/>
      <c r="F42" s="9"/>
      <c r="G42" s="9"/>
      <c r="H42" s="50"/>
      <c r="I42" s="50"/>
      <c r="J42" s="50"/>
    </row>
    <row r="43" spans="1:10" ht="13.15" customHeight="1" x14ac:dyDescent="0.35">
      <c r="A43" s="9"/>
      <c r="B43" s="47"/>
      <c r="C43" s="47"/>
      <c r="D43" s="48"/>
      <c r="E43" s="50"/>
      <c r="F43" s="9"/>
      <c r="G43" s="9"/>
      <c r="H43" s="50"/>
      <c r="I43" s="50"/>
      <c r="J43" s="50"/>
    </row>
    <row r="44" spans="1:10" ht="13.15" customHeight="1" x14ac:dyDescent="0.35">
      <c r="A44" s="9"/>
      <c r="B44" s="47"/>
      <c r="C44" s="47"/>
      <c r="D44" s="48"/>
      <c r="E44" s="50"/>
      <c r="F44" s="9"/>
      <c r="G44" s="9"/>
      <c r="H44" s="50"/>
      <c r="I44" s="50"/>
      <c r="J44" s="50"/>
    </row>
    <row r="45" spans="1:10" ht="13.15" customHeight="1" x14ac:dyDescent="0.35">
      <c r="A45" s="9"/>
      <c r="B45" s="47"/>
      <c r="C45" s="47"/>
      <c r="D45" s="48"/>
      <c r="E45" s="50"/>
      <c r="F45" s="9"/>
      <c r="G45" s="9"/>
      <c r="H45" s="50"/>
      <c r="I45" s="50"/>
      <c r="J45" s="50"/>
    </row>
    <row r="46" spans="1:10" ht="13.15" customHeight="1" x14ac:dyDescent="0.35">
      <c r="A46" s="9"/>
      <c r="B46" s="47"/>
      <c r="C46" s="47"/>
      <c r="D46" s="48"/>
      <c r="E46" s="50"/>
      <c r="F46" s="9"/>
      <c r="G46" s="9"/>
      <c r="H46" s="50"/>
      <c r="I46" s="50"/>
      <c r="J46" s="50"/>
    </row>
    <row r="47" spans="1:10" ht="13.15" customHeight="1" x14ac:dyDescent="0.35">
      <c r="A47" s="9"/>
      <c r="B47" s="47"/>
      <c r="C47" s="47"/>
      <c r="D47" s="48"/>
      <c r="E47" s="50"/>
      <c r="F47" s="9"/>
      <c r="G47" s="9"/>
      <c r="H47" s="50"/>
      <c r="I47" s="50"/>
      <c r="J47" s="50"/>
    </row>
    <row r="48" spans="1:10" ht="13.15" customHeight="1" x14ac:dyDescent="0.35">
      <c r="A48" s="9"/>
      <c r="B48" s="47"/>
      <c r="C48" s="47"/>
      <c r="D48" s="48"/>
      <c r="E48" s="50"/>
      <c r="F48" s="9"/>
      <c r="G48" s="9"/>
      <c r="H48" s="50"/>
      <c r="I48" s="50"/>
      <c r="J48" s="50"/>
    </row>
    <row r="49" spans="1:10" ht="13.15" customHeight="1" x14ac:dyDescent="0.35">
      <c r="A49" s="9"/>
      <c r="B49" s="47"/>
      <c r="C49" s="47"/>
      <c r="D49" s="48"/>
      <c r="E49" s="50"/>
      <c r="F49" s="9"/>
      <c r="G49" s="9"/>
      <c r="H49" s="50"/>
      <c r="I49" s="50"/>
      <c r="J49" s="50"/>
    </row>
    <row r="50" spans="1:10" ht="13.15" customHeight="1" x14ac:dyDescent="0.35">
      <c r="A50" s="9"/>
      <c r="B50" s="47"/>
      <c r="C50" s="47"/>
      <c r="D50" s="48"/>
      <c r="E50" s="50"/>
      <c r="F50" s="9"/>
      <c r="G50" s="9"/>
      <c r="H50" s="50"/>
      <c r="I50" s="50"/>
      <c r="J50" s="50"/>
    </row>
    <row r="51" spans="1:10" ht="13.15" customHeight="1" x14ac:dyDescent="0.35">
      <c r="A51" s="9"/>
      <c r="B51" s="47"/>
      <c r="C51" s="47"/>
      <c r="D51" s="48"/>
      <c r="E51" s="50"/>
      <c r="F51" s="9"/>
      <c r="G51" s="9"/>
      <c r="H51" s="50"/>
      <c r="I51" s="50"/>
      <c r="J51" s="50"/>
    </row>
    <row r="52" spans="1:10" ht="13.15" customHeight="1" x14ac:dyDescent="0.35">
      <c r="A52" s="9"/>
      <c r="B52" s="47"/>
      <c r="C52" s="47"/>
      <c r="D52" s="48"/>
      <c r="E52" s="50"/>
      <c r="F52" s="9"/>
      <c r="G52" s="9"/>
      <c r="H52" s="50"/>
      <c r="I52" s="50"/>
      <c r="J52" s="50"/>
    </row>
    <row r="53" spans="1:10" ht="13.15" customHeight="1" x14ac:dyDescent="0.35">
      <c r="A53" s="9"/>
      <c r="B53" s="47"/>
      <c r="C53" s="47"/>
      <c r="D53" s="48"/>
      <c r="E53" s="50"/>
      <c r="F53" s="9"/>
      <c r="G53" s="9"/>
      <c r="H53" s="50"/>
      <c r="I53" s="50"/>
      <c r="J53" s="50"/>
    </row>
    <row r="54" spans="1:10" ht="13.15" customHeight="1" x14ac:dyDescent="0.35">
      <c r="A54" s="9"/>
      <c r="B54" s="47"/>
      <c r="C54" s="47"/>
      <c r="D54" s="48"/>
      <c r="E54" s="50"/>
      <c r="F54" s="9"/>
      <c r="G54" s="9"/>
      <c r="H54" s="50"/>
      <c r="I54" s="50"/>
      <c r="J54" s="50"/>
    </row>
    <row r="55" spans="1:10" ht="13.15" customHeight="1" x14ac:dyDescent="0.35">
      <c r="A55" s="9"/>
      <c r="B55" s="47"/>
      <c r="C55" s="47"/>
      <c r="D55" s="48"/>
      <c r="E55" s="50"/>
      <c r="F55" s="9"/>
      <c r="G55" s="9"/>
      <c r="H55" s="50"/>
      <c r="I55" s="50"/>
      <c r="J55" s="50"/>
    </row>
    <row r="56" spans="1:10" ht="13.15" customHeight="1" x14ac:dyDescent="0.35">
      <c r="A56" s="9"/>
      <c r="B56" s="47"/>
      <c r="C56" s="47"/>
      <c r="D56" s="48"/>
      <c r="E56" s="50"/>
      <c r="F56" s="9"/>
      <c r="G56" s="9"/>
      <c r="H56" s="50"/>
      <c r="I56" s="50"/>
      <c r="J56" s="50"/>
    </row>
    <row r="57" spans="1:10" ht="13.15" customHeight="1" x14ac:dyDescent="0.35">
      <c r="A57" s="9"/>
      <c r="B57" s="47"/>
      <c r="C57" s="47"/>
      <c r="D57" s="48"/>
      <c r="E57" s="50"/>
      <c r="F57" s="9"/>
      <c r="G57" s="9"/>
      <c r="H57" s="50"/>
      <c r="I57" s="50"/>
      <c r="J57" s="50"/>
    </row>
    <row r="58" spans="1:10" ht="13.15" customHeight="1" x14ac:dyDescent="0.35">
      <c r="A58" s="9"/>
      <c r="B58" s="47"/>
      <c r="C58" s="47"/>
      <c r="D58" s="48"/>
      <c r="E58" s="50"/>
      <c r="F58" s="9"/>
      <c r="G58" s="9"/>
      <c r="H58" s="50"/>
      <c r="I58" s="50"/>
      <c r="J58" s="50"/>
    </row>
    <row r="59" spans="1:10" ht="13.15" customHeight="1" x14ac:dyDescent="0.35">
      <c r="A59" s="9"/>
      <c r="B59" s="47"/>
      <c r="C59" s="47"/>
      <c r="D59" s="48"/>
      <c r="E59" s="50"/>
      <c r="F59" s="9"/>
      <c r="G59" s="9"/>
      <c r="H59" s="50"/>
      <c r="I59" s="50"/>
      <c r="J59" s="50"/>
    </row>
    <row r="60" spans="1:10" ht="13.15" customHeight="1" x14ac:dyDescent="0.35">
      <c r="A60" s="9"/>
      <c r="B60" s="47"/>
      <c r="C60" s="47"/>
      <c r="D60" s="48"/>
      <c r="E60" s="50"/>
      <c r="F60" s="9"/>
      <c r="G60" s="9"/>
      <c r="H60" s="50"/>
      <c r="I60" s="50"/>
      <c r="J60" s="50"/>
    </row>
    <row r="61" spans="1:10" ht="13.15" customHeight="1" x14ac:dyDescent="0.35">
      <c r="A61" s="9"/>
      <c r="B61" s="47"/>
      <c r="C61" s="47"/>
      <c r="D61" s="48"/>
      <c r="E61" s="50"/>
      <c r="F61" s="9"/>
      <c r="G61" s="9"/>
      <c r="H61" s="50"/>
      <c r="I61" s="50"/>
      <c r="J61" s="50"/>
    </row>
    <row r="62" spans="1:10" ht="13.15" customHeight="1" x14ac:dyDescent="0.35">
      <c r="A62" s="9"/>
      <c r="B62" s="47"/>
      <c r="C62" s="47"/>
      <c r="D62" s="48"/>
      <c r="E62" s="50"/>
      <c r="F62" s="9"/>
      <c r="G62" s="9"/>
      <c r="H62" s="50"/>
      <c r="I62" s="50"/>
      <c r="J62" s="50"/>
    </row>
    <row r="63" spans="1:10" ht="13.15" customHeight="1" x14ac:dyDescent="0.35">
      <c r="A63" s="9"/>
      <c r="B63" s="47"/>
      <c r="C63" s="47"/>
      <c r="D63" s="48"/>
      <c r="E63" s="50"/>
      <c r="F63" s="9"/>
      <c r="G63" s="9"/>
      <c r="H63" s="50"/>
      <c r="I63" s="50"/>
      <c r="J63" s="50"/>
    </row>
    <row r="64" spans="1:10" ht="13.15" customHeight="1" x14ac:dyDescent="0.35">
      <c r="A64" s="9"/>
      <c r="B64" s="47"/>
      <c r="C64" s="47"/>
      <c r="D64" s="48"/>
      <c r="E64" s="50"/>
      <c r="F64" s="9"/>
      <c r="G64" s="9"/>
      <c r="H64" s="50"/>
      <c r="I64" s="50"/>
      <c r="J64" s="50"/>
    </row>
    <row r="65" spans="1:10" ht="13.15" customHeight="1" x14ac:dyDescent="0.35">
      <c r="A65" s="9"/>
      <c r="B65" s="47"/>
      <c r="C65" s="47"/>
      <c r="D65" s="48"/>
      <c r="E65" s="50"/>
      <c r="F65" s="9"/>
      <c r="G65" s="9"/>
      <c r="H65" s="50"/>
      <c r="I65" s="50"/>
      <c r="J65" s="50"/>
    </row>
    <row r="66" spans="1:10" ht="13.15" customHeight="1" x14ac:dyDescent="0.35">
      <c r="A66" s="9"/>
      <c r="B66" s="47"/>
      <c r="C66" s="47"/>
      <c r="D66" s="48"/>
      <c r="E66" s="50"/>
      <c r="F66" s="9"/>
      <c r="G66" s="9"/>
      <c r="H66" s="50"/>
      <c r="I66" s="50"/>
      <c r="J66" s="50"/>
    </row>
    <row r="67" spans="1:10" ht="13.15" customHeight="1" x14ac:dyDescent="0.35">
      <c r="A67" s="9"/>
      <c r="B67" s="47"/>
      <c r="C67" s="47"/>
      <c r="D67" s="48"/>
      <c r="E67" s="50"/>
      <c r="F67" s="9"/>
      <c r="G67" s="9"/>
      <c r="H67" s="50"/>
      <c r="I67" s="50"/>
      <c r="J67" s="50"/>
    </row>
    <row r="68" spans="1:10" ht="13.15" customHeight="1" x14ac:dyDescent="0.35">
      <c r="A68" s="9"/>
      <c r="B68" s="47"/>
      <c r="C68" s="47"/>
      <c r="D68" s="48"/>
      <c r="E68" s="50"/>
      <c r="F68" s="9"/>
      <c r="G68" s="9"/>
      <c r="H68" s="50"/>
      <c r="I68" s="50"/>
      <c r="J68" s="50"/>
    </row>
    <row r="69" spans="1:10" ht="13.15" customHeight="1" x14ac:dyDescent="0.35">
      <c r="A69" s="9"/>
      <c r="B69" s="47"/>
      <c r="C69" s="47"/>
      <c r="D69" s="48"/>
      <c r="E69" s="50"/>
      <c r="F69" s="9"/>
      <c r="G69" s="9"/>
      <c r="H69" s="50"/>
      <c r="I69" s="50"/>
      <c r="J69" s="50"/>
    </row>
    <row r="70" spans="1:10" ht="13.15" customHeight="1" x14ac:dyDescent="0.35">
      <c r="A70" s="9"/>
      <c r="B70" s="47"/>
      <c r="C70" s="47"/>
      <c r="D70" s="48"/>
      <c r="E70" s="50"/>
      <c r="F70" s="9"/>
      <c r="G70" s="9"/>
      <c r="H70" s="50"/>
      <c r="I70" s="50"/>
      <c r="J70" s="50"/>
    </row>
    <row r="71" spans="1:10" ht="13.15" customHeight="1" x14ac:dyDescent="0.35">
      <c r="A71" s="9"/>
      <c r="B71" s="47"/>
      <c r="C71" s="47"/>
      <c r="D71" s="48"/>
      <c r="E71" s="50"/>
      <c r="F71" s="9"/>
      <c r="G71" s="9"/>
      <c r="H71" s="50"/>
      <c r="I71" s="50"/>
      <c r="J71" s="50"/>
    </row>
    <row r="72" spans="1:10" ht="13.15" customHeight="1" x14ac:dyDescent="0.35">
      <c r="A72" s="9"/>
      <c r="B72" s="47"/>
      <c r="C72" s="47"/>
      <c r="D72" s="48"/>
      <c r="E72" s="50"/>
      <c r="F72" s="9"/>
      <c r="G72" s="9"/>
      <c r="H72" s="50"/>
      <c r="I72" s="50"/>
      <c r="J72" s="50"/>
    </row>
    <row r="73" spans="1:10" ht="13.15" customHeight="1" x14ac:dyDescent="0.35">
      <c r="A73" s="9"/>
      <c r="B73" s="47"/>
      <c r="C73" s="47"/>
      <c r="D73" s="48"/>
      <c r="E73" s="50"/>
      <c r="F73" s="9"/>
      <c r="G73" s="9"/>
      <c r="H73" s="50"/>
      <c r="I73" s="50"/>
      <c r="J73" s="50"/>
    </row>
    <row r="74" spans="1:10" ht="13.15" customHeight="1" x14ac:dyDescent="0.35">
      <c r="A74" s="9"/>
      <c r="B74" s="47"/>
      <c r="C74" s="47"/>
      <c r="D74" s="48"/>
      <c r="E74" s="50"/>
      <c r="F74" s="9"/>
      <c r="G74" s="9"/>
      <c r="H74" s="50"/>
      <c r="I74" s="50"/>
      <c r="J74" s="50"/>
    </row>
    <row r="75" spans="1:10" ht="13.15" customHeight="1" x14ac:dyDescent="0.35">
      <c r="A75" s="9"/>
      <c r="B75" s="47"/>
      <c r="C75" s="47"/>
      <c r="D75" s="48"/>
      <c r="E75" s="50"/>
      <c r="F75" s="9"/>
      <c r="G75" s="9"/>
      <c r="H75" s="50"/>
      <c r="I75" s="50"/>
      <c r="J75" s="50"/>
    </row>
    <row r="76" spans="1:10" ht="13.15" customHeight="1" x14ac:dyDescent="0.35">
      <c r="A76" s="9"/>
      <c r="B76" s="47"/>
      <c r="C76" s="47"/>
      <c r="D76" s="48"/>
      <c r="E76" s="50"/>
      <c r="F76" s="9"/>
      <c r="G76" s="9"/>
      <c r="H76" s="50"/>
      <c r="I76" s="50"/>
      <c r="J76" s="50"/>
    </row>
    <row r="77" spans="1:10" ht="13.15" customHeight="1" x14ac:dyDescent="0.35">
      <c r="A77" s="9"/>
      <c r="B77" s="47"/>
      <c r="C77" s="47"/>
      <c r="D77" s="48"/>
      <c r="E77" s="50"/>
      <c r="F77" s="9"/>
      <c r="G77" s="9"/>
      <c r="H77" s="50"/>
      <c r="I77" s="50"/>
      <c r="J77" s="50"/>
    </row>
    <row r="78" spans="1:10" ht="13.15" customHeight="1" x14ac:dyDescent="0.35">
      <c r="A78" s="9"/>
      <c r="B78" s="47"/>
      <c r="C78" s="47"/>
      <c r="D78" s="48"/>
      <c r="E78" s="50"/>
      <c r="F78" s="9"/>
      <c r="G78" s="9"/>
      <c r="H78" s="50"/>
      <c r="I78" s="50"/>
      <c r="J78" s="50"/>
    </row>
    <row r="79" spans="1:10" ht="13.15" customHeight="1" x14ac:dyDescent="0.35">
      <c r="A79" s="9"/>
      <c r="B79" s="47"/>
      <c r="C79" s="47"/>
      <c r="D79" s="48"/>
      <c r="E79" s="50"/>
      <c r="F79" s="9"/>
      <c r="G79" s="9"/>
      <c r="H79" s="50"/>
      <c r="I79" s="50"/>
      <c r="J79" s="50"/>
    </row>
    <row r="80" spans="1:10" ht="13.15" customHeight="1" x14ac:dyDescent="0.35">
      <c r="A80" s="9"/>
      <c r="B80" s="47"/>
      <c r="C80" s="47"/>
      <c r="D80" s="48"/>
      <c r="E80" s="50"/>
      <c r="F80" s="9"/>
      <c r="G80" s="9"/>
      <c r="H80" s="50"/>
      <c r="I80" s="50"/>
      <c r="J80" s="50"/>
    </row>
    <row r="81" spans="1:10" ht="13.15" customHeight="1" x14ac:dyDescent="0.35">
      <c r="A81" s="9"/>
      <c r="B81" s="47"/>
      <c r="C81" s="47"/>
      <c r="D81" s="48"/>
      <c r="E81" s="50"/>
      <c r="F81" s="9"/>
      <c r="G81" s="9"/>
      <c r="H81" s="50"/>
      <c r="I81" s="50"/>
      <c r="J81" s="50"/>
    </row>
    <row r="82" spans="1:10" ht="13.15" customHeight="1" x14ac:dyDescent="0.35">
      <c r="A82" s="9"/>
      <c r="B82" s="47"/>
      <c r="C82" s="47"/>
      <c r="D82" s="48"/>
      <c r="E82" s="50"/>
      <c r="F82" s="9"/>
      <c r="G82" s="9"/>
      <c r="H82" s="50"/>
      <c r="I82" s="50"/>
      <c r="J82" s="50"/>
    </row>
    <row r="83" spans="1:10" ht="13.15" customHeight="1" x14ac:dyDescent="0.35">
      <c r="A83" s="9"/>
      <c r="B83" s="47"/>
      <c r="C83" s="47"/>
      <c r="D83" s="48"/>
      <c r="E83" s="50"/>
      <c r="F83" s="9"/>
      <c r="G83" s="9"/>
      <c r="H83" s="50"/>
      <c r="I83" s="50"/>
      <c r="J83" s="50"/>
    </row>
    <row r="84" spans="1:10" ht="13.15" customHeight="1" x14ac:dyDescent="0.35">
      <c r="A84" s="9"/>
      <c r="B84" s="47"/>
      <c r="C84" s="47"/>
      <c r="D84" s="48"/>
      <c r="E84" s="50"/>
      <c r="F84" s="9"/>
      <c r="G84" s="9"/>
      <c r="H84" s="50"/>
      <c r="I84" s="50"/>
      <c r="J84" s="50"/>
    </row>
    <row r="85" spans="1:10" ht="13.15" customHeight="1" x14ac:dyDescent="0.35">
      <c r="A85" s="9"/>
      <c r="B85" s="47"/>
      <c r="C85" s="47"/>
      <c r="D85" s="48"/>
      <c r="E85" s="50"/>
      <c r="F85" s="9"/>
      <c r="G85" s="9"/>
      <c r="H85" s="50"/>
      <c r="I85" s="50"/>
      <c r="J85" s="50"/>
    </row>
    <row r="86" spans="1:10" ht="13.15" customHeight="1" x14ac:dyDescent="0.35">
      <c r="A86" s="9"/>
      <c r="B86" s="47"/>
      <c r="C86" s="47"/>
      <c r="D86" s="48"/>
      <c r="E86" s="50"/>
      <c r="F86" s="9"/>
      <c r="G86" s="9"/>
      <c r="H86" s="50"/>
      <c r="I86" s="50"/>
      <c r="J86" s="50"/>
    </row>
    <row r="87" spans="1:10" ht="13.15" customHeight="1" x14ac:dyDescent="0.35">
      <c r="A87" s="9"/>
      <c r="B87" s="47"/>
      <c r="C87" s="47"/>
      <c r="D87" s="48"/>
      <c r="E87" s="50"/>
      <c r="F87" s="9"/>
      <c r="G87" s="9"/>
      <c r="H87" s="50"/>
      <c r="I87" s="50"/>
      <c r="J87" s="50"/>
    </row>
    <row r="88" spans="1:10" ht="13.15" customHeight="1" x14ac:dyDescent="0.35">
      <c r="A88" s="9"/>
      <c r="B88" s="47"/>
      <c r="C88" s="47"/>
      <c r="D88" s="48"/>
      <c r="E88" s="50"/>
      <c r="F88" s="9"/>
      <c r="G88" s="9"/>
      <c r="H88" s="50"/>
      <c r="I88" s="50"/>
      <c r="J88" s="50"/>
    </row>
    <row r="89" spans="1:10" ht="13.15" customHeight="1" x14ac:dyDescent="0.35">
      <c r="A89" s="9"/>
      <c r="B89" s="47"/>
      <c r="C89" s="47"/>
      <c r="D89" s="48"/>
      <c r="E89" s="50"/>
      <c r="F89" s="9"/>
      <c r="G89" s="9"/>
      <c r="H89" s="50"/>
      <c r="I89" s="50"/>
      <c r="J89" s="50"/>
    </row>
    <row r="90" spans="1:10" ht="13.15" customHeight="1" x14ac:dyDescent="0.35">
      <c r="A90" s="9"/>
      <c r="B90" s="47"/>
      <c r="C90" s="47"/>
      <c r="D90" s="48"/>
      <c r="E90" s="50"/>
      <c r="F90" s="9"/>
      <c r="G90" s="9"/>
      <c r="H90" s="50"/>
      <c r="I90" s="50"/>
      <c r="J90" s="50"/>
    </row>
    <row r="91" spans="1:10" ht="13.15" customHeight="1" x14ac:dyDescent="0.35">
      <c r="A91" s="9"/>
      <c r="B91" s="47"/>
      <c r="C91" s="47"/>
      <c r="D91" s="48"/>
      <c r="E91" s="50"/>
      <c r="F91" s="9"/>
      <c r="G91" s="9"/>
      <c r="H91" s="50"/>
      <c r="I91" s="50"/>
      <c r="J91" s="50"/>
    </row>
    <row r="92" spans="1:10" ht="13.15" customHeight="1" x14ac:dyDescent="0.35">
      <c r="A92" s="9"/>
      <c r="B92" s="47"/>
      <c r="C92" s="47"/>
      <c r="D92" s="48"/>
      <c r="E92" s="50"/>
      <c r="F92" s="9"/>
      <c r="G92" s="9"/>
      <c r="H92" s="50"/>
      <c r="I92" s="50"/>
      <c r="J92" s="50"/>
    </row>
    <row r="93" spans="1:10" ht="13.15" customHeight="1" x14ac:dyDescent="0.35">
      <c r="A93" s="9"/>
      <c r="B93" s="47"/>
      <c r="C93" s="47"/>
      <c r="D93" s="48"/>
      <c r="E93" s="50"/>
      <c r="F93" s="9"/>
      <c r="G93" s="9"/>
      <c r="H93" s="50"/>
      <c r="I93" s="50"/>
      <c r="J93" s="50"/>
    </row>
    <row r="94" spans="1:10" ht="13.15" customHeight="1" x14ac:dyDescent="0.35">
      <c r="A94" s="9"/>
      <c r="B94" s="47"/>
      <c r="C94" s="47"/>
      <c r="D94" s="48"/>
      <c r="E94" s="50"/>
      <c r="F94" s="9"/>
      <c r="G94" s="9"/>
      <c r="H94" s="50"/>
      <c r="I94" s="50"/>
      <c r="J94" s="50"/>
    </row>
    <row r="95" spans="1:10" ht="13.15" customHeight="1" x14ac:dyDescent="0.35">
      <c r="A95" s="9"/>
      <c r="B95" s="47"/>
      <c r="C95" s="47"/>
      <c r="D95" s="48"/>
      <c r="E95" s="50"/>
      <c r="F95" s="9"/>
      <c r="G95" s="9"/>
      <c r="H95" s="50"/>
      <c r="I95" s="50"/>
      <c r="J95" s="50"/>
    </row>
    <row r="96" spans="1:10" ht="13.15" customHeight="1" x14ac:dyDescent="0.35">
      <c r="A96" s="9"/>
      <c r="B96" s="47"/>
      <c r="C96" s="47"/>
      <c r="D96" s="48"/>
      <c r="E96" s="50"/>
      <c r="F96" s="9"/>
      <c r="G96" s="9"/>
      <c r="H96" s="50"/>
      <c r="I96" s="50"/>
      <c r="J96" s="50"/>
    </row>
    <row r="97" spans="1:10" ht="13.15" customHeight="1" x14ac:dyDescent="0.35">
      <c r="A97" s="9"/>
      <c r="B97" s="47"/>
      <c r="C97" s="47"/>
      <c r="D97" s="48"/>
      <c r="E97" s="50"/>
      <c r="F97" s="9"/>
      <c r="G97" s="9"/>
      <c r="H97" s="50"/>
      <c r="I97" s="50"/>
      <c r="J97" s="50"/>
    </row>
    <row r="98" spans="1:10" ht="13.15" customHeight="1" x14ac:dyDescent="0.35">
      <c r="A98" s="9"/>
      <c r="B98" s="47"/>
      <c r="C98" s="47"/>
      <c r="D98" s="48"/>
      <c r="E98" s="50"/>
      <c r="F98" s="9"/>
      <c r="G98" s="9"/>
      <c r="H98" s="50"/>
      <c r="I98" s="50"/>
      <c r="J98" s="50"/>
    </row>
    <row r="99" spans="1:10" ht="13.15" customHeight="1" x14ac:dyDescent="0.35">
      <c r="A99" s="9"/>
      <c r="B99" s="47"/>
      <c r="C99" s="47"/>
      <c r="D99" s="48"/>
      <c r="E99" s="50"/>
      <c r="F99" s="9"/>
      <c r="G99" s="9"/>
      <c r="H99" s="50"/>
      <c r="I99" s="50"/>
      <c r="J99" s="50"/>
    </row>
    <row r="100" spans="1:10" ht="13.15" customHeight="1" x14ac:dyDescent="0.35">
      <c r="A100" s="9"/>
      <c r="B100" s="47"/>
      <c r="C100" s="47"/>
      <c r="D100" s="48"/>
      <c r="E100" s="50"/>
      <c r="F100" s="9"/>
      <c r="G100" s="9"/>
      <c r="H100" s="50"/>
      <c r="I100" s="50"/>
      <c r="J100" s="50"/>
    </row>
    <row r="101" spans="1:10" ht="13.15" customHeight="1" x14ac:dyDescent="0.35">
      <c r="A101" s="9"/>
      <c r="B101" s="47"/>
      <c r="C101" s="47"/>
      <c r="D101" s="48"/>
      <c r="E101" s="50"/>
      <c r="F101" s="9"/>
      <c r="G101" s="9"/>
      <c r="H101" s="50"/>
      <c r="I101" s="50"/>
      <c r="J101" s="50"/>
    </row>
    <row r="102" spans="1:10" ht="13.15" customHeight="1" x14ac:dyDescent="0.35">
      <c r="A102" s="9"/>
      <c r="B102" s="47"/>
      <c r="C102" s="47"/>
      <c r="D102" s="48"/>
      <c r="E102" s="50"/>
      <c r="F102" s="9"/>
      <c r="G102" s="9"/>
      <c r="H102" s="50"/>
      <c r="I102" s="50"/>
      <c r="J102" s="50"/>
    </row>
    <row r="103" spans="1:10" ht="13.15" customHeight="1" x14ac:dyDescent="0.35">
      <c r="A103" s="9"/>
      <c r="B103" s="47"/>
      <c r="C103" s="47"/>
      <c r="D103" s="48"/>
      <c r="E103" s="50"/>
      <c r="F103" s="9"/>
      <c r="G103" s="9"/>
      <c r="H103" s="50"/>
      <c r="I103" s="50"/>
      <c r="J103" s="50"/>
    </row>
    <row r="104" spans="1:10" ht="13.15" customHeight="1" x14ac:dyDescent="0.35">
      <c r="A104" s="9"/>
      <c r="B104" s="47"/>
      <c r="C104" s="47"/>
      <c r="D104" s="48"/>
      <c r="E104" s="50"/>
      <c r="F104" s="9"/>
      <c r="G104" s="9"/>
      <c r="H104" s="50"/>
      <c r="I104" s="50"/>
      <c r="J104" s="50"/>
    </row>
    <row r="105" spans="1:10" ht="13.15" customHeight="1" x14ac:dyDescent="0.35">
      <c r="A105" s="9"/>
      <c r="B105" s="47"/>
      <c r="C105" s="47"/>
      <c r="D105" s="48"/>
      <c r="E105" s="50"/>
      <c r="F105" s="9"/>
      <c r="G105" s="9"/>
      <c r="H105" s="50"/>
      <c r="I105" s="50"/>
      <c r="J105" s="50"/>
    </row>
    <row r="106" spans="1:10" ht="13.15" customHeight="1" x14ac:dyDescent="0.35">
      <c r="A106" s="9"/>
      <c r="B106" s="47"/>
      <c r="C106" s="47"/>
      <c r="D106" s="48"/>
      <c r="E106" s="50"/>
      <c r="F106" s="9"/>
      <c r="G106" s="9"/>
      <c r="H106" s="50"/>
      <c r="I106" s="50"/>
      <c r="J106" s="50"/>
    </row>
    <row r="107" spans="1:10" ht="13.15" customHeight="1" x14ac:dyDescent="0.35">
      <c r="A107" s="9"/>
      <c r="B107" s="47"/>
      <c r="C107" s="47"/>
      <c r="D107" s="48"/>
      <c r="E107" s="50"/>
      <c r="F107" s="9"/>
      <c r="G107" s="9"/>
      <c r="H107" s="50"/>
      <c r="I107" s="50"/>
      <c r="J107" s="50"/>
    </row>
    <row r="108" spans="1:10" ht="13.15" customHeight="1" x14ac:dyDescent="0.35">
      <c r="A108" s="9"/>
      <c r="B108" s="47"/>
      <c r="C108" s="47"/>
      <c r="D108" s="48"/>
      <c r="E108" s="50"/>
      <c r="F108" s="9"/>
      <c r="G108" s="9"/>
      <c r="H108" s="50"/>
      <c r="I108" s="50"/>
      <c r="J108" s="50"/>
    </row>
    <row r="109" spans="1:10" ht="13.15" customHeight="1" x14ac:dyDescent="0.35">
      <c r="A109" s="9"/>
      <c r="B109" s="47"/>
      <c r="C109" s="47"/>
      <c r="D109" s="48"/>
      <c r="E109" s="50"/>
      <c r="F109" s="9"/>
      <c r="G109" s="9"/>
      <c r="H109" s="50"/>
      <c r="I109" s="50"/>
      <c r="J109" s="50"/>
    </row>
    <row r="110" spans="1:10" ht="13.15" customHeight="1" x14ac:dyDescent="0.35">
      <c r="A110" s="9"/>
      <c r="B110" s="47"/>
      <c r="C110" s="47"/>
      <c r="D110" s="48"/>
      <c r="E110" s="50"/>
      <c r="F110" s="9"/>
      <c r="G110" s="9"/>
      <c r="H110" s="50"/>
      <c r="I110" s="50"/>
      <c r="J110" s="50"/>
    </row>
    <row r="111" spans="1:10" ht="13.15" customHeight="1" x14ac:dyDescent="0.35">
      <c r="A111" s="9"/>
      <c r="B111" s="47"/>
      <c r="C111" s="47"/>
      <c r="D111" s="48"/>
      <c r="E111" s="50"/>
      <c r="F111" s="9"/>
      <c r="G111" s="9"/>
      <c r="H111" s="50"/>
      <c r="I111" s="50"/>
      <c r="J111" s="50"/>
    </row>
    <row r="112" spans="1:10" ht="13.15" customHeight="1" x14ac:dyDescent="0.35">
      <c r="A112" s="9"/>
      <c r="B112" s="47"/>
      <c r="C112" s="47"/>
      <c r="D112" s="48"/>
      <c r="E112" s="50"/>
      <c r="F112" s="9"/>
      <c r="G112" s="9"/>
      <c r="H112" s="50"/>
      <c r="I112" s="50"/>
      <c r="J112" s="50"/>
    </row>
    <row r="113" spans="1:10" ht="13.15" customHeight="1" x14ac:dyDescent="0.35">
      <c r="A113" s="9"/>
      <c r="B113" s="47"/>
      <c r="C113" s="47"/>
      <c r="D113" s="48"/>
      <c r="E113" s="50"/>
      <c r="F113" s="9"/>
      <c r="G113" s="9"/>
      <c r="H113" s="50"/>
      <c r="I113" s="50"/>
      <c r="J113" s="50"/>
    </row>
    <row r="114" spans="1:10" ht="13.15" customHeight="1" x14ac:dyDescent="0.35">
      <c r="A114" s="9"/>
      <c r="B114" s="47"/>
      <c r="C114" s="47"/>
      <c r="D114" s="48"/>
      <c r="E114" s="50"/>
      <c r="F114" s="9"/>
      <c r="G114" s="9"/>
      <c r="H114" s="50"/>
      <c r="I114" s="50"/>
      <c r="J114" s="50"/>
    </row>
    <row r="115" spans="1:10" ht="13.15" customHeight="1" x14ac:dyDescent="0.35">
      <c r="A115" s="9"/>
      <c r="B115" s="47"/>
      <c r="C115" s="47"/>
      <c r="D115" s="48"/>
      <c r="E115" s="50"/>
      <c r="F115" s="9"/>
      <c r="G115" s="9"/>
      <c r="H115" s="50"/>
      <c r="I115" s="50"/>
      <c r="J115" s="50"/>
    </row>
    <row r="116" spans="1:10" ht="13.15" customHeight="1" x14ac:dyDescent="0.35">
      <c r="A116" s="9"/>
      <c r="B116" s="47"/>
      <c r="C116" s="47"/>
      <c r="D116" s="48"/>
      <c r="E116" s="50"/>
      <c r="F116" s="9"/>
      <c r="G116" s="9"/>
      <c r="H116" s="50"/>
      <c r="I116" s="50"/>
      <c r="J116" s="50"/>
    </row>
    <row r="117" spans="1:10" ht="13.15" customHeight="1" x14ac:dyDescent="0.35">
      <c r="A117" s="9"/>
      <c r="B117" s="47"/>
      <c r="C117" s="47"/>
      <c r="D117" s="48"/>
      <c r="E117" s="50"/>
      <c r="F117" s="9"/>
      <c r="G117" s="9"/>
      <c r="H117" s="50"/>
      <c r="I117" s="50"/>
      <c r="J117" s="50"/>
    </row>
    <row r="118" spans="1:10" ht="13.15" customHeight="1" x14ac:dyDescent="0.35">
      <c r="A118" s="9"/>
      <c r="B118" s="47"/>
      <c r="C118" s="47"/>
      <c r="D118" s="48"/>
      <c r="E118" s="50"/>
      <c r="F118" s="9"/>
      <c r="G118" s="9"/>
      <c r="H118" s="50"/>
      <c r="I118" s="50"/>
      <c r="J118" s="50"/>
    </row>
    <row r="119" spans="1:10" ht="13.15" customHeight="1" x14ac:dyDescent="0.35">
      <c r="A119" s="9"/>
      <c r="B119" s="47"/>
      <c r="C119" s="47"/>
      <c r="D119" s="48"/>
      <c r="E119" s="50"/>
      <c r="F119" s="9"/>
      <c r="G119" s="9"/>
      <c r="H119" s="50"/>
      <c r="I119" s="50"/>
      <c r="J119" s="50"/>
    </row>
    <row r="120" spans="1:10" ht="13.15" customHeight="1" x14ac:dyDescent="0.35">
      <c r="A120" s="9"/>
      <c r="B120" s="47"/>
      <c r="C120" s="47"/>
      <c r="D120" s="48"/>
      <c r="E120" s="50"/>
      <c r="F120" s="9"/>
      <c r="G120" s="9"/>
      <c r="H120" s="50"/>
      <c r="I120" s="50"/>
      <c r="J120" s="50"/>
    </row>
    <row r="121" spans="1:10" ht="13.15" customHeight="1" x14ac:dyDescent="0.35">
      <c r="A121" s="9"/>
      <c r="B121" s="47"/>
      <c r="C121" s="47"/>
      <c r="D121" s="48"/>
      <c r="E121" s="50"/>
      <c r="F121" s="9"/>
      <c r="G121" s="9"/>
      <c r="H121" s="50"/>
      <c r="I121" s="50"/>
      <c r="J121" s="50"/>
    </row>
    <row r="122" spans="1:10" ht="13.15" customHeight="1" x14ac:dyDescent="0.35">
      <c r="A122" s="9"/>
      <c r="B122" s="47"/>
      <c r="C122" s="47"/>
      <c r="D122" s="48"/>
      <c r="E122" s="50"/>
      <c r="F122" s="9"/>
      <c r="G122" s="9"/>
      <c r="H122" s="50"/>
      <c r="I122" s="50"/>
      <c r="J122" s="50"/>
    </row>
    <row r="123" spans="1:10" ht="13.15" customHeight="1" x14ac:dyDescent="0.35">
      <c r="A123" s="9"/>
      <c r="B123" s="47"/>
      <c r="C123" s="47"/>
      <c r="D123" s="48"/>
      <c r="E123" s="50"/>
      <c r="F123" s="9"/>
      <c r="G123" s="9"/>
      <c r="H123" s="50"/>
      <c r="I123" s="50"/>
      <c r="J123" s="50"/>
    </row>
    <row r="124" spans="1:10" ht="13.15" customHeight="1" x14ac:dyDescent="0.35">
      <c r="A124" s="9"/>
      <c r="B124" s="47"/>
      <c r="C124" s="47"/>
      <c r="D124" s="48"/>
      <c r="E124" s="50"/>
      <c r="F124" s="9"/>
      <c r="G124" s="9"/>
      <c r="H124" s="50"/>
      <c r="I124" s="50"/>
      <c r="J124" s="50"/>
    </row>
    <row r="125" spans="1:10" ht="13.15" customHeight="1" x14ac:dyDescent="0.35">
      <c r="A125" s="9"/>
      <c r="B125" s="47"/>
      <c r="C125" s="47"/>
      <c r="D125" s="48"/>
      <c r="E125" s="50"/>
      <c r="F125" s="9"/>
      <c r="G125" s="9"/>
      <c r="H125" s="50"/>
      <c r="I125" s="50"/>
      <c r="J125" s="50"/>
    </row>
    <row r="126" spans="1:10" ht="13.15" customHeight="1" x14ac:dyDescent="0.35">
      <c r="A126" s="9"/>
      <c r="B126" s="47"/>
      <c r="C126" s="47"/>
      <c r="D126" s="48"/>
      <c r="E126" s="50"/>
      <c r="F126" s="9"/>
      <c r="G126" s="9"/>
      <c r="H126" s="50"/>
      <c r="I126" s="50"/>
      <c r="J126" s="50"/>
    </row>
    <row r="127" spans="1:10" ht="13.15" customHeight="1" x14ac:dyDescent="0.35">
      <c r="A127" s="9"/>
      <c r="B127" s="47"/>
      <c r="C127" s="47"/>
      <c r="D127" s="48"/>
      <c r="E127" s="50"/>
      <c r="F127" s="9"/>
      <c r="G127" s="9"/>
      <c r="H127" s="50"/>
      <c r="I127" s="50"/>
      <c r="J127" s="50"/>
    </row>
    <row r="128" spans="1:10" ht="13.15" customHeight="1" x14ac:dyDescent="0.35">
      <c r="A128" s="9"/>
      <c r="B128" s="47"/>
      <c r="C128" s="47"/>
      <c r="D128" s="48"/>
      <c r="E128" s="50"/>
      <c r="F128" s="9"/>
      <c r="G128" s="9"/>
      <c r="H128" s="50"/>
      <c r="I128" s="50"/>
      <c r="J128" s="50"/>
    </row>
    <row r="129" spans="1:10" ht="13.15" customHeight="1" x14ac:dyDescent="0.35">
      <c r="A129" s="9"/>
      <c r="B129" s="47"/>
      <c r="C129" s="47"/>
      <c r="D129" s="48"/>
      <c r="E129" s="50"/>
      <c r="F129" s="9"/>
      <c r="G129" s="9"/>
      <c r="H129" s="50"/>
      <c r="I129" s="50"/>
      <c r="J129" s="50"/>
    </row>
    <row r="130" spans="1:10" ht="13.15" customHeight="1" x14ac:dyDescent="0.35">
      <c r="A130" s="9"/>
      <c r="B130" s="47"/>
      <c r="C130" s="47"/>
      <c r="D130" s="48"/>
      <c r="E130" s="50"/>
      <c r="F130" s="9"/>
      <c r="G130" s="9"/>
      <c r="H130" s="50"/>
      <c r="I130" s="50"/>
      <c r="J130" s="50"/>
    </row>
    <row r="131" spans="1:10" ht="13.15" customHeight="1" x14ac:dyDescent="0.35">
      <c r="A131" s="9"/>
      <c r="B131" s="47"/>
      <c r="C131" s="47"/>
      <c r="D131" s="48"/>
      <c r="E131" s="50"/>
      <c r="F131" s="9"/>
      <c r="G131" s="9"/>
      <c r="H131" s="50"/>
      <c r="I131" s="50"/>
      <c r="J131" s="50"/>
    </row>
    <row r="132" spans="1:10" ht="13.15" customHeight="1" x14ac:dyDescent="0.35">
      <c r="A132" s="9"/>
      <c r="B132" s="47"/>
      <c r="C132" s="47"/>
      <c r="D132" s="48"/>
      <c r="E132" s="50"/>
      <c r="F132" s="9"/>
      <c r="G132" s="9"/>
      <c r="H132" s="50"/>
      <c r="I132" s="50"/>
      <c r="J132" s="50"/>
    </row>
    <row r="133" spans="1:10" ht="13.15" customHeight="1" x14ac:dyDescent="0.35">
      <c r="A133" s="9"/>
      <c r="B133" s="47"/>
      <c r="C133" s="47"/>
      <c r="D133" s="48"/>
      <c r="E133" s="50"/>
      <c r="F133" s="9"/>
      <c r="G133" s="9"/>
      <c r="H133" s="50"/>
      <c r="I133" s="50"/>
      <c r="J133" s="50"/>
    </row>
    <row r="134" spans="1:10" ht="13.15" customHeight="1" x14ac:dyDescent="0.35">
      <c r="A134" s="9"/>
      <c r="B134" s="47"/>
      <c r="C134" s="47"/>
      <c r="D134" s="48"/>
      <c r="E134" s="50"/>
      <c r="F134" s="9"/>
      <c r="G134" s="9"/>
      <c r="H134" s="50"/>
      <c r="I134" s="50"/>
      <c r="J134" s="50"/>
    </row>
    <row r="135" spans="1:10" ht="13.15" customHeight="1" x14ac:dyDescent="0.35">
      <c r="A135" s="9"/>
      <c r="B135" s="47"/>
      <c r="C135" s="47"/>
      <c r="D135" s="48"/>
      <c r="E135" s="50"/>
      <c r="F135" s="9"/>
      <c r="G135" s="9"/>
      <c r="H135" s="50"/>
      <c r="I135" s="50"/>
      <c r="J135" s="50"/>
    </row>
    <row r="136" spans="1:10" ht="13.15" customHeight="1" x14ac:dyDescent="0.35">
      <c r="A136" s="9"/>
      <c r="B136" s="47"/>
      <c r="C136" s="47"/>
      <c r="D136" s="48"/>
      <c r="E136" s="50"/>
      <c r="F136" s="9"/>
      <c r="G136" s="9"/>
      <c r="H136" s="50"/>
      <c r="I136" s="50"/>
      <c r="J136" s="50"/>
    </row>
    <row r="137" spans="1:10" ht="13.15" customHeight="1" x14ac:dyDescent="0.35">
      <c r="A137" s="9"/>
      <c r="B137" s="47"/>
      <c r="C137" s="47"/>
      <c r="D137" s="48"/>
      <c r="E137" s="50"/>
      <c r="F137" s="9"/>
      <c r="G137" s="9"/>
      <c r="H137" s="50"/>
      <c r="I137" s="50"/>
      <c r="J137" s="50"/>
    </row>
    <row r="138" spans="1:10" ht="13.15" customHeight="1" x14ac:dyDescent="0.35">
      <c r="A138" s="9"/>
      <c r="B138" s="47"/>
      <c r="C138" s="47"/>
      <c r="D138" s="48"/>
      <c r="E138" s="50"/>
      <c r="F138" s="9"/>
      <c r="G138" s="9"/>
      <c r="H138" s="50"/>
      <c r="I138" s="50"/>
      <c r="J138" s="50"/>
    </row>
    <row r="139" spans="1:10" ht="13.15" customHeight="1" x14ac:dyDescent="0.35">
      <c r="A139" s="9"/>
      <c r="B139" s="47"/>
      <c r="C139" s="47"/>
      <c r="D139" s="48"/>
      <c r="E139" s="50"/>
      <c r="F139" s="9"/>
      <c r="G139" s="9"/>
      <c r="H139" s="50"/>
      <c r="I139" s="50"/>
      <c r="J139" s="50"/>
    </row>
    <row r="140" spans="1:10" ht="13.15" customHeight="1" x14ac:dyDescent="0.35">
      <c r="A140" s="9"/>
      <c r="B140" s="47"/>
      <c r="C140" s="47"/>
      <c r="D140" s="48"/>
      <c r="E140" s="50"/>
      <c r="F140" s="9"/>
      <c r="G140" s="9"/>
      <c r="H140" s="50"/>
      <c r="I140" s="50"/>
      <c r="J140" s="50"/>
    </row>
    <row r="141" spans="1:10" ht="13.15" customHeight="1" x14ac:dyDescent="0.35">
      <c r="A141" s="9"/>
      <c r="B141" s="47"/>
      <c r="C141" s="47"/>
      <c r="D141" s="48"/>
      <c r="E141" s="50"/>
      <c r="F141" s="9"/>
      <c r="G141" s="9"/>
      <c r="H141" s="50"/>
      <c r="I141" s="50"/>
      <c r="J141" s="50"/>
    </row>
    <row r="142" spans="1:10" ht="13.15" customHeight="1" x14ac:dyDescent="0.35">
      <c r="A142" s="9"/>
      <c r="B142" s="47"/>
      <c r="C142" s="47"/>
      <c r="D142" s="48"/>
      <c r="E142" s="50"/>
      <c r="F142" s="9"/>
      <c r="G142" s="9"/>
      <c r="H142" s="50"/>
      <c r="I142" s="50"/>
      <c r="J142" s="50"/>
    </row>
    <row r="143" spans="1:10" ht="13.15" customHeight="1" x14ac:dyDescent="0.35">
      <c r="A143" s="9"/>
      <c r="B143" s="47"/>
      <c r="C143" s="47"/>
      <c r="D143" s="48"/>
      <c r="E143" s="50"/>
      <c r="F143" s="9"/>
      <c r="G143" s="9"/>
      <c r="H143" s="50"/>
      <c r="I143" s="50"/>
      <c r="J143" s="50"/>
    </row>
    <row r="144" spans="1:10" ht="13.15" customHeight="1" x14ac:dyDescent="0.35">
      <c r="A144" s="9"/>
      <c r="B144" s="47"/>
      <c r="C144" s="47"/>
      <c r="D144" s="48"/>
      <c r="E144" s="50"/>
      <c r="F144" s="9"/>
      <c r="G144" s="9"/>
      <c r="H144" s="50"/>
      <c r="I144" s="50"/>
      <c r="J144" s="50"/>
    </row>
    <row r="145" spans="1:10" ht="13.15" customHeight="1" x14ac:dyDescent="0.35">
      <c r="A145" s="9"/>
      <c r="B145" s="47"/>
      <c r="C145" s="47"/>
      <c r="D145" s="48"/>
      <c r="E145" s="50"/>
      <c r="F145" s="9"/>
      <c r="G145" s="9"/>
      <c r="H145" s="50"/>
      <c r="I145" s="50"/>
      <c r="J145" s="50"/>
    </row>
    <row r="146" spans="1:10" ht="13.15" customHeight="1" x14ac:dyDescent="0.35">
      <c r="A146" s="9"/>
      <c r="B146" s="47"/>
      <c r="C146" s="47"/>
      <c r="D146" s="48"/>
      <c r="E146" s="50"/>
      <c r="F146" s="9"/>
      <c r="G146" s="9"/>
      <c r="H146" s="50"/>
      <c r="I146" s="50"/>
      <c r="J146" s="50"/>
    </row>
    <row r="147" spans="1:10" ht="13.15" customHeight="1" x14ac:dyDescent="0.35">
      <c r="A147" s="9"/>
      <c r="B147" s="47"/>
      <c r="C147" s="47"/>
      <c r="D147" s="48"/>
      <c r="E147" s="50"/>
      <c r="F147" s="9"/>
      <c r="G147" s="9"/>
      <c r="H147" s="50"/>
      <c r="I147" s="50"/>
      <c r="J147" s="50"/>
    </row>
    <row r="148" spans="1:10" ht="13.15" customHeight="1" x14ac:dyDescent="0.35">
      <c r="A148" s="9"/>
      <c r="B148" s="47"/>
      <c r="C148" s="47"/>
      <c r="D148" s="48"/>
      <c r="E148" s="50"/>
      <c r="F148" s="9"/>
      <c r="G148" s="9"/>
      <c r="H148" s="50"/>
      <c r="I148" s="50"/>
      <c r="J148" s="50"/>
    </row>
    <row r="149" spans="1:10" ht="13.15" customHeight="1" x14ac:dyDescent="0.35">
      <c r="A149" s="9"/>
      <c r="B149" s="47"/>
      <c r="C149" s="47"/>
      <c r="D149" s="48"/>
      <c r="E149" s="50"/>
      <c r="F149" s="9"/>
      <c r="G149" s="9"/>
      <c r="H149" s="50"/>
      <c r="I149" s="50"/>
      <c r="J149" s="50"/>
    </row>
    <row r="150" spans="1:10" ht="13.15" customHeight="1" x14ac:dyDescent="0.35">
      <c r="A150" s="9"/>
      <c r="B150" s="47"/>
      <c r="C150" s="47"/>
      <c r="D150" s="48"/>
      <c r="E150" s="50"/>
      <c r="F150" s="9"/>
      <c r="G150" s="9"/>
      <c r="H150" s="50"/>
      <c r="I150" s="50"/>
      <c r="J150" s="50"/>
    </row>
    <row r="151" spans="1:10" ht="13.15" customHeight="1" x14ac:dyDescent="0.35">
      <c r="A151" s="9"/>
      <c r="B151" s="47"/>
      <c r="C151" s="47"/>
      <c r="D151" s="48"/>
      <c r="E151" s="50"/>
      <c r="F151" s="9"/>
      <c r="G151" s="9"/>
      <c r="H151" s="50"/>
      <c r="I151" s="50"/>
      <c r="J151" s="50"/>
    </row>
    <row r="152" spans="1:10" ht="13.15" customHeight="1" x14ac:dyDescent="0.35">
      <c r="A152" s="9"/>
      <c r="B152" s="47"/>
      <c r="C152" s="47"/>
      <c r="D152" s="48"/>
      <c r="E152" s="50"/>
      <c r="F152" s="9"/>
      <c r="G152" s="9"/>
      <c r="H152" s="50"/>
      <c r="I152" s="50"/>
      <c r="J152" s="50"/>
    </row>
    <row r="153" spans="1:10" ht="13.15" customHeight="1" x14ac:dyDescent="0.35">
      <c r="A153" s="9"/>
      <c r="B153" s="47"/>
      <c r="C153" s="47"/>
      <c r="D153" s="48"/>
      <c r="E153" s="50"/>
      <c r="F153" s="9"/>
      <c r="G153" s="9"/>
      <c r="H153" s="50"/>
      <c r="I153" s="50"/>
      <c r="J153" s="50"/>
    </row>
    <row r="154" spans="1:10" ht="13.15" customHeight="1" x14ac:dyDescent="0.35">
      <c r="A154" s="9"/>
      <c r="B154" s="47"/>
      <c r="C154" s="47"/>
      <c r="D154" s="48"/>
      <c r="E154" s="50"/>
      <c r="F154" s="9"/>
      <c r="G154" s="9"/>
      <c r="H154" s="50"/>
      <c r="I154" s="50"/>
      <c r="J154" s="50"/>
    </row>
    <row r="155" spans="1:10" ht="13.15" customHeight="1" x14ac:dyDescent="0.35">
      <c r="A155" s="9"/>
      <c r="B155" s="47"/>
      <c r="C155" s="47"/>
      <c r="D155" s="48"/>
      <c r="E155" s="50"/>
      <c r="F155" s="9"/>
      <c r="G155" s="9"/>
      <c r="H155" s="50"/>
      <c r="I155" s="50"/>
      <c r="J155" s="50"/>
    </row>
    <row r="156" spans="1:10" ht="13.15" customHeight="1" x14ac:dyDescent="0.35">
      <c r="A156" s="9"/>
      <c r="B156" s="47"/>
      <c r="C156" s="47"/>
      <c r="D156" s="48"/>
      <c r="E156" s="50"/>
      <c r="F156" s="9"/>
      <c r="G156" s="9"/>
      <c r="H156" s="50"/>
      <c r="I156" s="50"/>
      <c r="J156" s="50"/>
    </row>
    <row r="157" spans="1:10" ht="13.15" customHeight="1" x14ac:dyDescent="0.35">
      <c r="A157" s="9"/>
      <c r="B157" s="47"/>
      <c r="C157" s="47"/>
      <c r="D157" s="48"/>
      <c r="E157" s="50"/>
      <c r="F157" s="9"/>
      <c r="G157" s="9"/>
      <c r="H157" s="50"/>
      <c r="I157" s="50"/>
      <c r="J157" s="50"/>
    </row>
    <row r="158" spans="1:10" ht="13.15" customHeight="1" x14ac:dyDescent="0.35">
      <c r="A158" s="9"/>
      <c r="B158" s="47"/>
      <c r="C158" s="47"/>
      <c r="D158" s="48"/>
      <c r="E158" s="50"/>
      <c r="F158" s="9"/>
      <c r="G158" s="9"/>
      <c r="H158" s="50"/>
      <c r="I158" s="50"/>
      <c r="J158" s="50"/>
    </row>
    <row r="159" spans="1:10" ht="13.15" customHeight="1" x14ac:dyDescent="0.35">
      <c r="A159" s="9"/>
      <c r="B159" s="47"/>
      <c r="C159" s="47"/>
      <c r="D159" s="48"/>
      <c r="E159" s="50"/>
      <c r="F159" s="9"/>
      <c r="G159" s="9"/>
      <c r="H159" s="50"/>
      <c r="I159" s="50"/>
      <c r="J159" s="50"/>
    </row>
    <row r="160" spans="1:10" ht="13.15" customHeight="1" x14ac:dyDescent="0.35">
      <c r="A160" s="9"/>
      <c r="B160" s="47"/>
      <c r="C160" s="47"/>
      <c r="D160" s="48"/>
      <c r="E160" s="50"/>
      <c r="F160" s="9"/>
      <c r="G160" s="9"/>
      <c r="H160" s="50"/>
      <c r="I160" s="50"/>
      <c r="J160" s="50"/>
    </row>
    <row r="161" spans="1:10" ht="13.15" customHeight="1" x14ac:dyDescent="0.35">
      <c r="A161" s="9"/>
      <c r="B161" s="47"/>
      <c r="C161" s="47"/>
      <c r="D161" s="48"/>
      <c r="E161" s="50"/>
      <c r="F161" s="9"/>
      <c r="G161" s="9"/>
      <c r="H161" s="50"/>
      <c r="I161" s="50"/>
      <c r="J161" s="50"/>
    </row>
    <row r="162" spans="1:10" ht="13.15" customHeight="1" x14ac:dyDescent="0.35">
      <c r="A162" s="9"/>
      <c r="B162" s="47"/>
      <c r="C162" s="47"/>
      <c r="D162" s="48"/>
      <c r="E162" s="50"/>
      <c r="F162" s="9"/>
      <c r="G162" s="9"/>
      <c r="H162" s="50"/>
      <c r="I162" s="50"/>
      <c r="J162" s="50"/>
    </row>
    <row r="163" spans="1:10" ht="13.15" customHeight="1" x14ac:dyDescent="0.35">
      <c r="A163" s="9"/>
      <c r="B163" s="47"/>
      <c r="C163" s="47"/>
      <c r="D163" s="48"/>
      <c r="E163" s="50"/>
      <c r="F163" s="9"/>
      <c r="G163" s="9"/>
      <c r="H163" s="50"/>
      <c r="I163" s="50"/>
      <c r="J163" s="50"/>
    </row>
    <row r="164" spans="1:10" ht="13.15" customHeight="1" x14ac:dyDescent="0.35">
      <c r="A164" s="9"/>
      <c r="B164" s="47"/>
      <c r="C164" s="47"/>
      <c r="D164" s="48"/>
      <c r="E164" s="50"/>
      <c r="F164" s="9"/>
      <c r="G164" s="9"/>
      <c r="H164" s="50"/>
      <c r="I164" s="50"/>
      <c r="J164" s="50"/>
    </row>
    <row r="165" spans="1:10" ht="13.15" customHeight="1" x14ac:dyDescent="0.35">
      <c r="A165" s="9"/>
      <c r="B165" s="47"/>
      <c r="C165" s="47"/>
      <c r="D165" s="48"/>
      <c r="E165" s="50"/>
      <c r="F165" s="9"/>
      <c r="G165" s="9"/>
      <c r="H165" s="50"/>
      <c r="I165" s="50"/>
      <c r="J165" s="50"/>
    </row>
    <row r="166" spans="1:10" ht="13.15" customHeight="1" x14ac:dyDescent="0.35">
      <c r="A166" s="9"/>
      <c r="B166" s="47"/>
      <c r="C166" s="47"/>
      <c r="D166" s="48"/>
      <c r="E166" s="50"/>
      <c r="F166" s="9"/>
      <c r="G166" s="9"/>
      <c r="H166" s="50"/>
      <c r="I166" s="50"/>
      <c r="J166" s="50"/>
    </row>
    <row r="167" spans="1:10" ht="13.15" customHeight="1" x14ac:dyDescent="0.35">
      <c r="A167" s="9"/>
      <c r="B167" s="47"/>
      <c r="C167" s="47"/>
      <c r="D167" s="48"/>
      <c r="E167" s="50"/>
      <c r="F167" s="9"/>
      <c r="G167" s="9"/>
      <c r="H167" s="50"/>
      <c r="I167" s="50"/>
      <c r="J167" s="50"/>
    </row>
    <row r="168" spans="1:10" ht="13.15" customHeight="1" x14ac:dyDescent="0.35">
      <c r="A168" s="9"/>
      <c r="B168" s="47"/>
      <c r="C168" s="47"/>
      <c r="D168" s="48"/>
      <c r="E168" s="50"/>
      <c r="F168" s="9"/>
      <c r="G168" s="9"/>
      <c r="H168" s="50"/>
      <c r="I168" s="50"/>
      <c r="J168" s="50"/>
    </row>
    <row r="169" spans="1:10" ht="13.15" customHeight="1" x14ac:dyDescent="0.35">
      <c r="A169" s="9"/>
      <c r="B169" s="47"/>
      <c r="C169" s="47"/>
      <c r="D169" s="48"/>
      <c r="E169" s="50"/>
      <c r="F169" s="9"/>
      <c r="G169" s="9"/>
      <c r="H169" s="50"/>
      <c r="I169" s="50"/>
      <c r="J169" s="50"/>
    </row>
    <row r="170" spans="1:10" ht="13.15" customHeight="1" x14ac:dyDescent="0.35">
      <c r="A170" s="9"/>
      <c r="B170" s="47"/>
      <c r="C170" s="47"/>
      <c r="D170" s="48"/>
      <c r="E170" s="50"/>
      <c r="F170" s="9"/>
      <c r="G170" s="9"/>
      <c r="H170" s="50"/>
      <c r="I170" s="50"/>
      <c r="J170" s="50"/>
    </row>
    <row r="171" spans="1:10" ht="13.15" customHeight="1" x14ac:dyDescent="0.35">
      <c r="A171" s="9"/>
      <c r="B171" s="47"/>
      <c r="C171" s="47"/>
      <c r="D171" s="48"/>
      <c r="E171" s="50"/>
      <c r="F171" s="9"/>
      <c r="G171" s="9"/>
      <c r="H171" s="50"/>
      <c r="I171" s="50"/>
      <c r="J171" s="50"/>
    </row>
    <row r="172" spans="1:10" ht="13.15" customHeight="1" x14ac:dyDescent="0.35">
      <c r="A172" s="9"/>
      <c r="B172" s="47"/>
      <c r="C172" s="47"/>
      <c r="D172" s="48"/>
      <c r="E172" s="50"/>
      <c r="F172" s="9"/>
      <c r="G172" s="9"/>
      <c r="H172" s="50"/>
      <c r="I172" s="50"/>
      <c r="J172" s="50"/>
    </row>
    <row r="173" spans="1:10" ht="13.15" customHeight="1" x14ac:dyDescent="0.35">
      <c r="A173" s="9"/>
      <c r="B173" s="47"/>
      <c r="C173" s="47"/>
      <c r="D173" s="48"/>
      <c r="E173" s="50"/>
      <c r="F173" s="9"/>
      <c r="G173" s="9"/>
      <c r="H173" s="50"/>
      <c r="I173" s="50"/>
      <c r="J173" s="50"/>
    </row>
    <row r="174" spans="1:10" ht="13.15" customHeight="1" x14ac:dyDescent="0.35">
      <c r="A174" s="9"/>
      <c r="B174" s="47"/>
      <c r="C174" s="47"/>
      <c r="D174" s="48"/>
      <c r="E174" s="50"/>
      <c r="F174" s="9"/>
      <c r="G174" s="9"/>
      <c r="H174" s="50"/>
      <c r="I174" s="50"/>
      <c r="J174" s="50"/>
    </row>
    <row r="175" spans="1:10" ht="13.15" customHeight="1" x14ac:dyDescent="0.35">
      <c r="A175" s="9"/>
      <c r="B175" s="47"/>
      <c r="C175" s="47"/>
      <c r="D175" s="48"/>
      <c r="E175" s="50"/>
      <c r="F175" s="9"/>
      <c r="G175" s="9"/>
      <c r="H175" s="50"/>
      <c r="I175" s="50"/>
      <c r="J175" s="50"/>
    </row>
    <row r="176" spans="1:10" ht="13.15" customHeight="1" x14ac:dyDescent="0.35">
      <c r="A176" s="9"/>
      <c r="B176" s="47"/>
      <c r="C176" s="47"/>
      <c r="D176" s="48"/>
      <c r="E176" s="50"/>
      <c r="F176" s="9"/>
      <c r="G176" s="9"/>
      <c r="H176" s="50"/>
      <c r="I176" s="50"/>
      <c r="J176" s="50"/>
    </row>
    <row r="177" spans="1:10" ht="13.15" customHeight="1" x14ac:dyDescent="0.35">
      <c r="A177" s="9"/>
      <c r="B177" s="47"/>
      <c r="C177" s="47"/>
      <c r="D177" s="48"/>
      <c r="E177" s="50"/>
      <c r="F177" s="9"/>
      <c r="G177" s="9"/>
      <c r="H177" s="50"/>
      <c r="I177" s="50"/>
      <c r="J177" s="50"/>
    </row>
    <row r="178" spans="1:10" ht="13.15" customHeight="1" x14ac:dyDescent="0.35">
      <c r="A178" s="9"/>
      <c r="B178" s="47"/>
      <c r="C178" s="47"/>
      <c r="D178" s="48"/>
      <c r="E178" s="50"/>
      <c r="F178" s="9"/>
      <c r="G178" s="9"/>
      <c r="H178" s="50"/>
      <c r="I178" s="50"/>
      <c r="J178" s="50"/>
    </row>
    <row r="179" spans="1:10" ht="13.15" customHeight="1" x14ac:dyDescent="0.35">
      <c r="A179" s="9"/>
      <c r="B179" s="47"/>
      <c r="C179" s="47"/>
      <c r="D179" s="48"/>
      <c r="E179" s="50"/>
      <c r="F179" s="9"/>
      <c r="G179" s="9"/>
      <c r="H179" s="50"/>
      <c r="I179" s="50"/>
      <c r="J179" s="50"/>
    </row>
    <row r="180" spans="1:10" ht="13.15" customHeight="1" x14ac:dyDescent="0.35">
      <c r="A180" s="9"/>
      <c r="B180" s="47"/>
      <c r="C180" s="47"/>
      <c r="D180" s="48"/>
      <c r="E180" s="50"/>
      <c r="F180" s="9"/>
      <c r="G180" s="9"/>
      <c r="H180" s="50"/>
      <c r="I180" s="50"/>
      <c r="J180" s="50"/>
    </row>
    <row r="181" spans="1:10" ht="13.15" customHeight="1" x14ac:dyDescent="0.35">
      <c r="A181" s="9"/>
      <c r="B181" s="47"/>
      <c r="C181" s="47"/>
      <c r="D181" s="48"/>
      <c r="E181" s="50"/>
      <c r="F181" s="9"/>
      <c r="G181" s="9"/>
      <c r="H181" s="50"/>
      <c r="I181" s="50"/>
      <c r="J181" s="50"/>
    </row>
    <row r="182" spans="1:10" ht="13.15" customHeight="1" x14ac:dyDescent="0.35">
      <c r="A182" s="9"/>
      <c r="B182" s="47"/>
      <c r="C182" s="47"/>
      <c r="D182" s="48"/>
      <c r="E182" s="50"/>
      <c r="F182" s="9"/>
      <c r="G182" s="9"/>
      <c r="H182" s="50"/>
      <c r="I182" s="50"/>
      <c r="J182" s="50"/>
    </row>
    <row r="183" spans="1:10" ht="13.15" customHeight="1" x14ac:dyDescent="0.35">
      <c r="A183" s="9"/>
      <c r="B183" s="47"/>
      <c r="C183" s="47"/>
      <c r="D183" s="48"/>
      <c r="E183" s="50"/>
      <c r="F183" s="9"/>
      <c r="G183" s="9"/>
      <c r="H183" s="50"/>
      <c r="I183" s="50"/>
      <c r="J183" s="50"/>
    </row>
    <row r="184" spans="1:10" ht="13.15" customHeight="1" x14ac:dyDescent="0.35">
      <c r="A184" s="9"/>
      <c r="B184" s="47"/>
      <c r="C184" s="47"/>
      <c r="D184" s="48"/>
      <c r="E184" s="50"/>
      <c r="F184" s="9"/>
      <c r="G184" s="9"/>
      <c r="H184" s="50"/>
      <c r="I184" s="50"/>
      <c r="J184" s="50"/>
    </row>
    <row r="185" spans="1:10" ht="13.15" customHeight="1" x14ac:dyDescent="0.35">
      <c r="A185" s="9"/>
      <c r="B185" s="47"/>
      <c r="C185" s="47"/>
      <c r="D185" s="48"/>
      <c r="E185" s="50"/>
      <c r="F185" s="9"/>
      <c r="G185" s="9"/>
      <c r="H185" s="50"/>
      <c r="I185" s="50"/>
      <c r="J185" s="50"/>
    </row>
    <row r="186" spans="1:10" ht="13.15" customHeight="1" x14ac:dyDescent="0.35">
      <c r="A186" s="9"/>
      <c r="B186" s="47"/>
      <c r="C186" s="47"/>
      <c r="D186" s="48"/>
      <c r="E186" s="50"/>
      <c r="F186" s="9"/>
      <c r="G186" s="9"/>
      <c r="H186" s="50"/>
      <c r="I186" s="50"/>
      <c r="J186" s="50"/>
    </row>
    <row r="187" spans="1:10" ht="13.15" customHeight="1" x14ac:dyDescent="0.35">
      <c r="A187" s="9"/>
      <c r="B187" s="47"/>
      <c r="C187" s="47"/>
      <c r="D187" s="48"/>
      <c r="E187" s="50"/>
      <c r="F187" s="9"/>
      <c r="G187" s="9"/>
      <c r="H187" s="50"/>
      <c r="I187" s="50"/>
      <c r="J187" s="50"/>
    </row>
    <row r="188" spans="1:10" ht="13.15" customHeight="1" x14ac:dyDescent="0.35">
      <c r="A188" s="9"/>
      <c r="B188" s="47"/>
      <c r="C188" s="47"/>
      <c r="D188" s="48"/>
      <c r="E188" s="50"/>
      <c r="F188" s="9"/>
      <c r="G188" s="9"/>
      <c r="H188" s="50"/>
      <c r="I188" s="50"/>
      <c r="J188" s="50"/>
    </row>
    <row r="189" spans="1:10" ht="13.15" customHeight="1" x14ac:dyDescent="0.35">
      <c r="A189" s="9"/>
      <c r="B189" s="47"/>
      <c r="C189" s="47"/>
      <c r="D189" s="48"/>
      <c r="E189" s="50"/>
      <c r="F189" s="9"/>
      <c r="G189" s="9"/>
      <c r="H189" s="50"/>
      <c r="I189" s="50"/>
      <c r="J189" s="50"/>
    </row>
    <row r="190" spans="1:10" ht="13.15" customHeight="1" x14ac:dyDescent="0.35">
      <c r="A190" s="9"/>
      <c r="B190" s="47"/>
      <c r="C190" s="47"/>
      <c r="D190" s="48"/>
      <c r="E190" s="50"/>
      <c r="F190" s="9"/>
      <c r="G190" s="9"/>
      <c r="H190" s="50"/>
      <c r="I190" s="50"/>
      <c r="J190" s="50"/>
    </row>
    <row r="191" spans="1:10" ht="13.15" customHeight="1" x14ac:dyDescent="0.35">
      <c r="A191" s="9"/>
      <c r="B191" s="47"/>
      <c r="C191" s="47"/>
      <c r="D191" s="48"/>
      <c r="E191" s="50"/>
      <c r="F191" s="9"/>
      <c r="G191" s="9"/>
      <c r="H191" s="50"/>
      <c r="I191" s="50"/>
      <c r="J191" s="50"/>
    </row>
    <row r="192" spans="1:10" ht="13.15" customHeight="1" x14ac:dyDescent="0.35">
      <c r="A192" s="9"/>
      <c r="B192" s="47"/>
      <c r="C192" s="47"/>
      <c r="D192" s="48"/>
      <c r="E192" s="50"/>
      <c r="F192" s="9"/>
      <c r="G192" s="9"/>
      <c r="H192" s="50"/>
      <c r="I192" s="50"/>
      <c r="J192" s="50"/>
    </row>
    <row r="193" spans="1:10" ht="13.15" customHeight="1" x14ac:dyDescent="0.35">
      <c r="A193" s="9"/>
      <c r="B193" s="47"/>
      <c r="C193" s="47"/>
      <c r="D193" s="48"/>
      <c r="E193" s="50"/>
      <c r="F193" s="9"/>
      <c r="G193" s="9"/>
      <c r="H193" s="50"/>
      <c r="I193" s="50"/>
      <c r="J193" s="50"/>
    </row>
    <row r="194" spans="1:10" ht="13.15" customHeight="1" x14ac:dyDescent="0.35">
      <c r="A194" s="9"/>
      <c r="B194" s="47"/>
      <c r="C194" s="47"/>
      <c r="D194" s="48"/>
      <c r="E194" s="50"/>
      <c r="F194" s="9"/>
      <c r="G194" s="9"/>
      <c r="H194" s="50"/>
      <c r="I194" s="50"/>
      <c r="J194" s="50"/>
    </row>
    <row r="195" spans="1:10" ht="13.15" customHeight="1" x14ac:dyDescent="0.35">
      <c r="A195" s="9"/>
      <c r="B195" s="47"/>
      <c r="C195" s="47"/>
      <c r="D195" s="48"/>
      <c r="E195" s="50"/>
      <c r="F195" s="9"/>
      <c r="G195" s="9"/>
      <c r="H195" s="50"/>
      <c r="I195" s="50"/>
      <c r="J195" s="50"/>
    </row>
    <row r="196" spans="1:10" ht="13.15" customHeight="1" x14ac:dyDescent="0.35">
      <c r="A196" s="9"/>
      <c r="B196" s="47"/>
      <c r="C196" s="47"/>
      <c r="D196" s="48"/>
      <c r="E196" s="50"/>
      <c r="F196" s="9"/>
      <c r="G196" s="9"/>
      <c r="H196" s="50"/>
      <c r="I196" s="50"/>
      <c r="J196" s="50"/>
    </row>
    <row r="197" spans="1:10" ht="13.15" customHeight="1" x14ac:dyDescent="0.35">
      <c r="A197" s="9"/>
      <c r="B197" s="47"/>
      <c r="C197" s="47"/>
      <c r="D197" s="48"/>
      <c r="E197" s="50"/>
      <c r="F197" s="9"/>
      <c r="G197" s="9"/>
      <c r="H197" s="50"/>
      <c r="I197" s="50"/>
      <c r="J197" s="50"/>
    </row>
    <row r="198" spans="1:10" ht="13.15" customHeight="1" x14ac:dyDescent="0.35">
      <c r="A198" s="9"/>
      <c r="B198" s="47"/>
      <c r="C198" s="47"/>
      <c r="D198" s="48"/>
      <c r="E198" s="50"/>
      <c r="F198" s="9"/>
      <c r="G198" s="9"/>
      <c r="H198" s="50"/>
      <c r="I198" s="50"/>
      <c r="J198" s="50"/>
    </row>
    <row r="199" spans="1:10" ht="13.15" customHeight="1" x14ac:dyDescent="0.35">
      <c r="A199" s="9"/>
      <c r="B199" s="47"/>
      <c r="C199" s="47"/>
      <c r="D199" s="48"/>
      <c r="E199" s="50"/>
      <c r="F199" s="9"/>
      <c r="G199" s="9"/>
      <c r="H199" s="50"/>
      <c r="I199" s="50"/>
      <c r="J199" s="50"/>
    </row>
    <row r="200" spans="1:10" ht="13.15" customHeight="1" x14ac:dyDescent="0.35">
      <c r="A200" s="9"/>
      <c r="B200" s="47"/>
      <c r="C200" s="47"/>
      <c r="D200" s="48"/>
      <c r="E200" s="50"/>
      <c r="F200" s="9"/>
      <c r="G200" s="9"/>
      <c r="H200" s="50"/>
      <c r="I200" s="50"/>
      <c r="J200" s="50"/>
    </row>
    <row r="201" spans="1:10" ht="13.15" customHeight="1" x14ac:dyDescent="0.35">
      <c r="A201" s="9"/>
      <c r="B201" s="47"/>
      <c r="C201" s="47"/>
      <c r="D201" s="48"/>
      <c r="E201" s="50"/>
      <c r="F201" s="9"/>
      <c r="G201" s="9"/>
      <c r="H201" s="50"/>
      <c r="I201" s="50"/>
      <c r="J201" s="50"/>
    </row>
    <row r="202" spans="1:10" ht="13.15" customHeight="1" x14ac:dyDescent="0.35">
      <c r="A202" s="9"/>
      <c r="B202" s="47"/>
      <c r="C202" s="47"/>
      <c r="D202" s="48"/>
      <c r="E202" s="50"/>
      <c r="F202" s="9"/>
      <c r="G202" s="9"/>
      <c r="H202" s="50"/>
      <c r="I202" s="50"/>
      <c r="J202" s="50"/>
    </row>
    <row r="203" spans="1:10" ht="13.15" customHeight="1" x14ac:dyDescent="0.35">
      <c r="A203" s="9"/>
      <c r="B203" s="47"/>
      <c r="C203" s="47"/>
      <c r="D203" s="48"/>
      <c r="E203" s="50"/>
      <c r="F203" s="9"/>
      <c r="G203" s="9"/>
      <c r="H203" s="50"/>
      <c r="I203" s="50"/>
      <c r="J203" s="50"/>
    </row>
    <row r="204" spans="1:10" ht="13.15" customHeight="1" x14ac:dyDescent="0.35">
      <c r="A204" s="9"/>
      <c r="B204" s="47"/>
      <c r="C204" s="47"/>
      <c r="D204" s="48"/>
      <c r="E204" s="50"/>
      <c r="F204" s="9"/>
      <c r="G204" s="9"/>
      <c r="H204" s="50"/>
      <c r="I204" s="50"/>
      <c r="J204" s="50"/>
    </row>
    <row r="205" spans="1:10" ht="13.15" customHeight="1" x14ac:dyDescent="0.35">
      <c r="A205" s="9"/>
      <c r="B205" s="47"/>
      <c r="C205" s="47"/>
      <c r="D205" s="48"/>
      <c r="E205" s="50"/>
      <c r="F205" s="9"/>
      <c r="G205" s="9"/>
      <c r="H205" s="50"/>
      <c r="I205" s="50"/>
      <c r="J205" s="50"/>
    </row>
    <row r="206" spans="1:10" ht="13.15" customHeight="1" x14ac:dyDescent="0.35">
      <c r="A206" s="9"/>
      <c r="B206" s="47"/>
      <c r="C206" s="47"/>
      <c r="D206" s="48"/>
      <c r="E206" s="50"/>
      <c r="F206" s="9"/>
      <c r="G206" s="9"/>
      <c r="H206" s="50"/>
      <c r="I206" s="50"/>
      <c r="J206" s="50"/>
    </row>
    <row r="207" spans="1:10" ht="13.15" customHeight="1" x14ac:dyDescent="0.35">
      <c r="A207" s="9"/>
      <c r="B207" s="47"/>
      <c r="C207" s="47"/>
      <c r="D207" s="48"/>
      <c r="E207" s="50"/>
      <c r="F207" s="9"/>
      <c r="G207" s="9"/>
      <c r="H207" s="50"/>
      <c r="I207" s="50"/>
      <c r="J207" s="50"/>
    </row>
    <row r="208" spans="1:10" ht="13.15" customHeight="1" x14ac:dyDescent="0.35">
      <c r="A208" s="9"/>
      <c r="B208" s="47"/>
      <c r="C208" s="47"/>
      <c r="D208" s="48"/>
      <c r="E208" s="50"/>
      <c r="F208" s="9"/>
      <c r="G208" s="9"/>
      <c r="H208" s="50"/>
      <c r="I208" s="50"/>
      <c r="J208" s="50"/>
    </row>
    <row r="209" spans="1:10" ht="13.15" customHeight="1" x14ac:dyDescent="0.35">
      <c r="A209" s="9"/>
      <c r="B209" s="47"/>
      <c r="C209" s="47"/>
      <c r="D209" s="48"/>
      <c r="E209" s="50"/>
      <c r="F209" s="9"/>
      <c r="G209" s="9"/>
      <c r="H209" s="50"/>
      <c r="I209" s="50"/>
      <c r="J209" s="50"/>
    </row>
    <row r="210" spans="1:10" ht="13.15" customHeight="1" x14ac:dyDescent="0.35">
      <c r="A210" s="9"/>
      <c r="B210" s="47"/>
      <c r="C210" s="47"/>
      <c r="D210" s="48"/>
      <c r="E210" s="50"/>
      <c r="F210" s="9"/>
      <c r="G210" s="9"/>
      <c r="H210" s="50"/>
      <c r="I210" s="50"/>
      <c r="J210" s="50"/>
    </row>
    <row r="211" spans="1:10" ht="13.15" customHeight="1" x14ac:dyDescent="0.35">
      <c r="A211" s="9"/>
      <c r="B211" s="47"/>
      <c r="C211" s="47"/>
      <c r="D211" s="48"/>
      <c r="E211" s="50"/>
      <c r="F211" s="9"/>
      <c r="G211" s="9"/>
      <c r="H211" s="50"/>
      <c r="I211" s="50"/>
      <c r="J211" s="50"/>
    </row>
    <row r="212" spans="1:10" ht="13.15" customHeight="1" x14ac:dyDescent="0.35">
      <c r="A212" s="9"/>
      <c r="B212" s="47"/>
      <c r="C212" s="47"/>
      <c r="D212" s="48"/>
      <c r="E212" s="50"/>
      <c r="F212" s="9"/>
      <c r="G212" s="9"/>
      <c r="H212" s="50"/>
      <c r="I212" s="50"/>
      <c r="J212" s="50"/>
    </row>
    <row r="213" spans="1:10" ht="13.15" customHeight="1" x14ac:dyDescent="0.35">
      <c r="A213" s="9"/>
      <c r="B213" s="47"/>
      <c r="C213" s="47"/>
      <c r="D213" s="48"/>
      <c r="E213" s="50"/>
      <c r="F213" s="9"/>
      <c r="G213" s="9"/>
      <c r="H213" s="50"/>
      <c r="I213" s="50"/>
      <c r="J213" s="50"/>
    </row>
    <row r="214" spans="1:10" ht="13.15" customHeight="1" x14ac:dyDescent="0.35">
      <c r="A214" s="9"/>
      <c r="B214" s="47"/>
      <c r="C214" s="47"/>
      <c r="D214" s="48"/>
      <c r="E214" s="50"/>
      <c r="F214" s="9"/>
      <c r="G214" s="9"/>
      <c r="H214" s="50"/>
      <c r="I214" s="50"/>
      <c r="J214" s="50"/>
    </row>
    <row r="215" spans="1:10" ht="13.15" customHeight="1" x14ac:dyDescent="0.35">
      <c r="A215" s="9"/>
      <c r="B215" s="47"/>
      <c r="C215" s="47"/>
      <c r="D215" s="48"/>
      <c r="E215" s="50"/>
      <c r="F215" s="9"/>
      <c r="G215" s="9"/>
      <c r="H215" s="50"/>
      <c r="I215" s="50"/>
      <c r="J215" s="50"/>
    </row>
    <row r="216" spans="1:10" ht="13.15" customHeight="1" x14ac:dyDescent="0.35">
      <c r="A216" s="9"/>
      <c r="B216" s="47"/>
      <c r="C216" s="47"/>
      <c r="D216" s="48"/>
      <c r="E216" s="50"/>
      <c r="F216" s="9"/>
      <c r="G216" s="9"/>
      <c r="H216" s="50"/>
      <c r="I216" s="50"/>
      <c r="J216" s="50"/>
    </row>
    <row r="217" spans="1:10" ht="13.15" customHeight="1" x14ac:dyDescent="0.35">
      <c r="A217" s="9"/>
      <c r="B217" s="47"/>
      <c r="C217" s="47"/>
      <c r="D217" s="48"/>
      <c r="E217" s="50"/>
      <c r="F217" s="9"/>
      <c r="G217" s="9"/>
      <c r="H217" s="50"/>
      <c r="I217" s="50"/>
      <c r="J217" s="50"/>
    </row>
    <row r="218" spans="1:10" ht="13.15" customHeight="1" x14ac:dyDescent="0.35">
      <c r="A218" s="9"/>
      <c r="B218" s="47"/>
      <c r="C218" s="47"/>
      <c r="D218" s="48"/>
      <c r="E218" s="50"/>
      <c r="F218" s="9"/>
      <c r="G218" s="9"/>
      <c r="H218" s="50"/>
      <c r="I218" s="50"/>
      <c r="J218" s="50"/>
    </row>
    <row r="219" spans="1:10" ht="13.15" customHeight="1" x14ac:dyDescent="0.35">
      <c r="A219" s="9"/>
      <c r="B219" s="47"/>
      <c r="C219" s="47"/>
      <c r="D219" s="48"/>
      <c r="E219" s="50"/>
      <c r="F219" s="9"/>
      <c r="G219" s="9"/>
      <c r="H219" s="50"/>
      <c r="I219" s="50"/>
      <c r="J219" s="50"/>
    </row>
    <row r="220" spans="1:10" ht="13.15" customHeight="1" x14ac:dyDescent="0.35">
      <c r="A220" s="9"/>
      <c r="B220" s="47"/>
      <c r="C220" s="47"/>
      <c r="D220" s="48"/>
      <c r="E220" s="50"/>
      <c r="F220" s="9"/>
      <c r="G220" s="9"/>
      <c r="H220" s="50"/>
      <c r="I220" s="50"/>
      <c r="J220" s="50"/>
    </row>
    <row r="221" spans="1:10" ht="13.15" customHeight="1" x14ac:dyDescent="0.35">
      <c r="A221" s="9"/>
      <c r="B221" s="47"/>
      <c r="C221" s="47"/>
      <c r="D221" s="48"/>
      <c r="E221" s="50"/>
      <c r="F221" s="9"/>
      <c r="G221" s="9"/>
      <c r="H221" s="50"/>
      <c r="I221" s="50"/>
      <c r="J221" s="50"/>
    </row>
    <row r="222" spans="1:10" ht="13.15" customHeight="1" x14ac:dyDescent="0.35">
      <c r="A222" s="9"/>
      <c r="B222" s="47"/>
      <c r="C222" s="47"/>
      <c r="D222" s="48"/>
      <c r="E222" s="50"/>
      <c r="F222" s="9"/>
      <c r="G222" s="9"/>
      <c r="H222" s="50"/>
      <c r="I222" s="50"/>
      <c r="J222" s="50"/>
    </row>
    <row r="223" spans="1:10" ht="13.15" customHeight="1" x14ac:dyDescent="0.35">
      <c r="A223" s="9"/>
      <c r="B223" s="47"/>
      <c r="C223" s="47"/>
      <c r="D223" s="48"/>
      <c r="E223" s="50"/>
      <c r="F223" s="9"/>
      <c r="G223" s="9"/>
      <c r="H223" s="50"/>
      <c r="I223" s="50"/>
      <c r="J223" s="50"/>
    </row>
    <row r="224" spans="1:10" ht="13.15" customHeight="1" x14ac:dyDescent="0.35">
      <c r="A224" s="9"/>
      <c r="B224" s="47"/>
      <c r="C224" s="47"/>
      <c r="D224" s="48"/>
      <c r="E224" s="50"/>
      <c r="F224" s="9"/>
      <c r="G224" s="9"/>
      <c r="H224" s="50"/>
      <c r="I224" s="50"/>
      <c r="J224" s="50"/>
    </row>
    <row r="225" spans="1:10" ht="13.15" customHeight="1" x14ac:dyDescent="0.35">
      <c r="A225" s="9"/>
      <c r="B225" s="47"/>
      <c r="C225" s="47"/>
      <c r="D225" s="48"/>
      <c r="E225" s="50"/>
      <c r="F225" s="9"/>
      <c r="G225" s="9"/>
      <c r="H225" s="50"/>
      <c r="I225" s="50"/>
      <c r="J225" s="50"/>
    </row>
    <row r="226" spans="1:10" ht="13.15" customHeight="1" x14ac:dyDescent="0.35">
      <c r="A226" s="9"/>
      <c r="B226" s="47"/>
      <c r="C226" s="47"/>
      <c r="D226" s="48"/>
      <c r="E226" s="50"/>
      <c r="F226" s="9"/>
      <c r="G226" s="9"/>
      <c r="H226" s="50"/>
      <c r="I226" s="50"/>
      <c r="J226" s="50"/>
    </row>
    <row r="227" spans="1:10" ht="13.15" customHeight="1" x14ac:dyDescent="0.35">
      <c r="A227" s="9"/>
      <c r="B227" s="47"/>
      <c r="C227" s="47"/>
      <c r="D227" s="48"/>
      <c r="E227" s="50"/>
      <c r="F227" s="9"/>
      <c r="G227" s="9"/>
      <c r="H227" s="50"/>
      <c r="I227" s="50"/>
      <c r="J227" s="50"/>
    </row>
    <row r="228" spans="1:10" ht="13.15" customHeight="1" x14ac:dyDescent="0.35">
      <c r="A228" s="9"/>
      <c r="B228" s="47"/>
      <c r="C228" s="47"/>
      <c r="D228" s="48"/>
      <c r="E228" s="50"/>
      <c r="F228" s="9"/>
      <c r="G228" s="9"/>
      <c r="H228" s="50"/>
      <c r="I228" s="50"/>
      <c r="J228" s="50"/>
    </row>
    <row r="229" spans="1:10" ht="13.15" customHeight="1" x14ac:dyDescent="0.35">
      <c r="A229" s="9"/>
      <c r="B229" s="47"/>
      <c r="C229" s="47"/>
      <c r="D229" s="48"/>
      <c r="E229" s="50"/>
      <c r="F229" s="9"/>
      <c r="G229" s="9"/>
      <c r="H229" s="50"/>
      <c r="I229" s="50"/>
      <c r="J229" s="50"/>
    </row>
    <row r="230" spans="1:10" ht="13.15" customHeight="1" x14ac:dyDescent="0.35">
      <c r="A230" s="9"/>
      <c r="B230" s="47"/>
      <c r="C230" s="47"/>
      <c r="D230" s="48"/>
      <c r="E230" s="50"/>
      <c r="F230" s="9"/>
      <c r="G230" s="9"/>
      <c r="H230" s="50"/>
      <c r="I230" s="50"/>
      <c r="J230" s="50"/>
    </row>
    <row r="231" spans="1:10" ht="13.15" customHeight="1" x14ac:dyDescent="0.35">
      <c r="A231" s="9"/>
      <c r="B231" s="47"/>
      <c r="C231" s="47"/>
      <c r="D231" s="48"/>
      <c r="E231" s="50"/>
      <c r="F231" s="9"/>
      <c r="G231" s="9"/>
      <c r="H231" s="50"/>
      <c r="I231" s="50"/>
      <c r="J231" s="50"/>
    </row>
    <row r="232" spans="1:10" ht="13.15" customHeight="1" x14ac:dyDescent="0.35">
      <c r="A232" s="9"/>
      <c r="B232" s="47"/>
      <c r="C232" s="47"/>
      <c r="D232" s="48"/>
      <c r="E232" s="50"/>
      <c r="F232" s="9"/>
      <c r="G232" s="9"/>
      <c r="H232" s="50"/>
      <c r="I232" s="50"/>
      <c r="J232" s="50"/>
    </row>
    <row r="233" spans="1:10" ht="13.15" customHeight="1" x14ac:dyDescent="0.35">
      <c r="A233" s="9"/>
      <c r="B233" s="47"/>
      <c r="C233" s="47"/>
      <c r="D233" s="48"/>
      <c r="E233" s="50"/>
      <c r="F233" s="9"/>
      <c r="G233" s="9"/>
      <c r="H233" s="50"/>
      <c r="I233" s="50"/>
      <c r="J233" s="50"/>
    </row>
    <row r="234" spans="1:10" ht="13.15" customHeight="1" x14ac:dyDescent="0.35">
      <c r="A234" s="9"/>
      <c r="B234" s="47"/>
      <c r="C234" s="47"/>
      <c r="D234" s="48"/>
      <c r="E234" s="50"/>
      <c r="F234" s="9"/>
      <c r="G234" s="9"/>
      <c r="H234" s="50"/>
      <c r="I234" s="50"/>
      <c r="J234" s="50"/>
    </row>
    <row r="235" spans="1:10" ht="13.15" customHeight="1" x14ac:dyDescent="0.35">
      <c r="A235" s="9"/>
      <c r="B235" s="47"/>
      <c r="C235" s="47"/>
      <c r="D235" s="48"/>
      <c r="E235" s="50"/>
      <c r="F235" s="9"/>
      <c r="G235" s="9"/>
      <c r="H235" s="50"/>
      <c r="I235" s="50"/>
      <c r="J235" s="50"/>
    </row>
    <row r="236" spans="1:10" ht="13.15" customHeight="1" x14ac:dyDescent="0.35">
      <c r="A236" s="9"/>
      <c r="B236" s="47"/>
      <c r="C236" s="47"/>
      <c r="D236" s="48"/>
      <c r="E236" s="50"/>
      <c r="F236" s="9"/>
      <c r="G236" s="9"/>
      <c r="H236" s="50"/>
      <c r="I236" s="50"/>
      <c r="J236" s="50"/>
    </row>
    <row r="237" spans="1:10" ht="13.15" customHeight="1" x14ac:dyDescent="0.35">
      <c r="A237" s="9"/>
      <c r="B237" s="47"/>
      <c r="C237" s="47"/>
      <c r="D237" s="48"/>
      <c r="E237" s="50"/>
      <c r="F237" s="9"/>
      <c r="G237" s="9"/>
      <c r="H237" s="50"/>
      <c r="I237" s="50"/>
      <c r="J237" s="50"/>
    </row>
    <row r="238" spans="1:10" ht="13.15" customHeight="1" x14ac:dyDescent="0.35">
      <c r="A238" s="9"/>
      <c r="B238" s="47"/>
      <c r="C238" s="47"/>
      <c r="D238" s="48"/>
      <c r="E238" s="50"/>
      <c r="F238" s="9"/>
      <c r="G238" s="9"/>
      <c r="H238" s="50"/>
      <c r="I238" s="50"/>
      <c r="J238" s="50"/>
    </row>
    <row r="239" spans="1:10" ht="13.15" customHeight="1" x14ac:dyDescent="0.35">
      <c r="A239" s="9"/>
      <c r="B239" s="47"/>
      <c r="C239" s="47"/>
      <c r="D239" s="48"/>
      <c r="E239" s="50"/>
      <c r="F239" s="9"/>
      <c r="G239" s="9"/>
      <c r="H239" s="50"/>
      <c r="I239" s="50"/>
      <c r="J239" s="50"/>
    </row>
    <row r="240" spans="1:10" ht="13.15" customHeight="1" x14ac:dyDescent="0.35">
      <c r="A240" s="9"/>
      <c r="B240" s="47"/>
      <c r="C240" s="47"/>
      <c r="D240" s="48"/>
      <c r="E240" s="50"/>
      <c r="F240" s="9"/>
      <c r="G240" s="9"/>
      <c r="H240" s="50"/>
      <c r="I240" s="50"/>
      <c r="J240" s="50"/>
    </row>
    <row r="241" spans="1:10" ht="13.15" customHeight="1" x14ac:dyDescent="0.35">
      <c r="A241" s="9"/>
      <c r="B241" s="47"/>
      <c r="C241" s="47"/>
      <c r="D241" s="48"/>
      <c r="E241" s="50"/>
      <c r="F241" s="9"/>
      <c r="G241" s="9"/>
      <c r="H241" s="50"/>
      <c r="I241" s="50"/>
      <c r="J241" s="50"/>
    </row>
    <row r="242" spans="1:10" ht="13.15" customHeight="1" x14ac:dyDescent="0.35">
      <c r="A242" s="9"/>
      <c r="B242" s="47"/>
      <c r="C242" s="47"/>
      <c r="D242" s="48"/>
      <c r="E242" s="50"/>
      <c r="F242" s="9"/>
      <c r="G242" s="9"/>
      <c r="H242" s="50"/>
      <c r="I242" s="50"/>
      <c r="J242" s="50"/>
    </row>
    <row r="243" spans="1:10" ht="13.15" customHeight="1" x14ac:dyDescent="0.35">
      <c r="A243" s="9"/>
      <c r="B243" s="47"/>
      <c r="C243" s="47"/>
      <c r="D243" s="48"/>
      <c r="E243" s="50"/>
      <c r="F243" s="9"/>
      <c r="G243" s="9"/>
      <c r="H243" s="50"/>
      <c r="I243" s="50"/>
      <c r="J243" s="50"/>
    </row>
    <row r="244" spans="1:10" ht="13.15" customHeight="1" x14ac:dyDescent="0.35">
      <c r="A244" s="9"/>
      <c r="B244" s="47"/>
      <c r="C244" s="47"/>
      <c r="D244" s="48"/>
      <c r="E244" s="50"/>
      <c r="F244" s="9"/>
      <c r="G244" s="9"/>
      <c r="H244" s="50"/>
      <c r="I244" s="50"/>
      <c r="J244" s="50"/>
    </row>
    <row r="245" spans="1:10" ht="13.15" customHeight="1" x14ac:dyDescent="0.35">
      <c r="A245" s="9"/>
      <c r="B245" s="47"/>
      <c r="C245" s="47"/>
      <c r="D245" s="48"/>
      <c r="E245" s="50"/>
      <c r="F245" s="9"/>
      <c r="G245" s="9"/>
      <c r="H245" s="50"/>
      <c r="I245" s="50"/>
      <c r="J245" s="50"/>
    </row>
    <row r="246" spans="1:10" ht="13.15" customHeight="1" x14ac:dyDescent="0.35">
      <c r="A246" s="9"/>
      <c r="B246" s="47"/>
      <c r="C246" s="47"/>
      <c r="D246" s="48"/>
      <c r="E246" s="50"/>
      <c r="F246" s="9"/>
      <c r="G246" s="9"/>
      <c r="H246" s="50"/>
      <c r="I246" s="50"/>
      <c r="J246" s="50"/>
    </row>
    <row r="247" spans="1:10" ht="13.15" customHeight="1" x14ac:dyDescent="0.35">
      <c r="A247" s="9"/>
      <c r="B247" s="47"/>
      <c r="C247" s="47"/>
      <c r="D247" s="48"/>
      <c r="E247" s="50"/>
      <c r="F247" s="9"/>
      <c r="G247" s="9"/>
      <c r="H247" s="50"/>
      <c r="I247" s="50"/>
      <c r="J247" s="50"/>
    </row>
    <row r="248" spans="1:10" ht="13.15" customHeight="1" x14ac:dyDescent="0.35">
      <c r="A248" s="9"/>
      <c r="B248" s="47"/>
      <c r="C248" s="47"/>
      <c r="D248" s="48"/>
      <c r="E248" s="50"/>
      <c r="F248" s="9"/>
      <c r="G248" s="9"/>
      <c r="H248" s="50"/>
      <c r="I248" s="50"/>
      <c r="J248" s="50"/>
    </row>
    <row r="249" spans="1:10" ht="13.15" customHeight="1" x14ac:dyDescent="0.35">
      <c r="A249" s="9"/>
      <c r="B249" s="47"/>
      <c r="C249" s="47"/>
      <c r="D249" s="48"/>
      <c r="E249" s="50"/>
      <c r="F249" s="9"/>
      <c r="G249" s="9"/>
      <c r="H249" s="50"/>
      <c r="I249" s="50"/>
      <c r="J249" s="50"/>
    </row>
    <row r="250" spans="1:10" ht="13.15" customHeight="1" x14ac:dyDescent="0.35">
      <c r="A250" s="9"/>
      <c r="B250" s="47"/>
      <c r="C250" s="47"/>
      <c r="D250" s="48"/>
      <c r="E250" s="50"/>
      <c r="F250" s="9"/>
      <c r="G250" s="9"/>
      <c r="H250" s="50"/>
      <c r="I250" s="50"/>
      <c r="J250" s="50"/>
    </row>
    <row r="251" spans="1:10" ht="13.15" customHeight="1" x14ac:dyDescent="0.35">
      <c r="A251" s="9"/>
      <c r="B251" s="47"/>
      <c r="C251" s="47"/>
      <c r="D251" s="48"/>
      <c r="E251" s="50"/>
      <c r="F251" s="9"/>
      <c r="G251" s="9"/>
      <c r="H251" s="50"/>
      <c r="I251" s="50"/>
      <c r="J251" s="50"/>
    </row>
    <row r="252" spans="1:10" ht="13.15" customHeight="1" x14ac:dyDescent="0.35">
      <c r="A252" s="9"/>
      <c r="B252" s="47"/>
      <c r="C252" s="47"/>
      <c r="D252" s="48"/>
      <c r="E252" s="50"/>
      <c r="F252" s="9"/>
      <c r="G252" s="9"/>
      <c r="H252" s="50"/>
      <c r="I252" s="50"/>
      <c r="J252" s="50"/>
    </row>
    <row r="253" spans="1:10" ht="13.15" customHeight="1" x14ac:dyDescent="0.35">
      <c r="A253" s="9"/>
      <c r="B253" s="47"/>
      <c r="C253" s="47"/>
      <c r="D253" s="48"/>
      <c r="E253" s="50"/>
      <c r="F253" s="9"/>
      <c r="G253" s="9"/>
      <c r="H253" s="50"/>
      <c r="I253" s="50"/>
      <c r="J253" s="50"/>
    </row>
    <row r="254" spans="1:10" ht="13.15" customHeight="1" x14ac:dyDescent="0.35">
      <c r="A254" s="9"/>
      <c r="B254" s="47"/>
      <c r="C254" s="47"/>
      <c r="D254" s="48"/>
      <c r="E254" s="50"/>
      <c r="F254" s="9"/>
      <c r="G254" s="9"/>
      <c r="H254" s="50"/>
      <c r="I254" s="50"/>
      <c r="J254" s="50"/>
    </row>
    <row r="255" spans="1:10" ht="13.15" customHeight="1" x14ac:dyDescent="0.35">
      <c r="A255" s="9"/>
      <c r="B255" s="47"/>
      <c r="C255" s="47"/>
      <c r="D255" s="48"/>
      <c r="E255" s="50"/>
      <c r="F255" s="9"/>
      <c r="G255" s="9"/>
      <c r="H255" s="50"/>
      <c r="I255" s="50"/>
      <c r="J255" s="50"/>
    </row>
    <row r="256" spans="1:10" ht="13.15" customHeight="1" x14ac:dyDescent="0.35">
      <c r="A256" s="9"/>
      <c r="B256" s="47"/>
      <c r="C256" s="47"/>
      <c r="D256" s="48"/>
      <c r="E256" s="50"/>
      <c r="F256" s="9"/>
      <c r="G256" s="9"/>
      <c r="H256" s="50"/>
      <c r="I256" s="50"/>
      <c r="J256" s="50"/>
    </row>
    <row r="257" spans="1:10" ht="13.15" customHeight="1" x14ac:dyDescent="0.35">
      <c r="A257" s="9"/>
      <c r="B257" s="47"/>
      <c r="C257" s="47"/>
      <c r="D257" s="48"/>
      <c r="E257" s="50"/>
      <c r="F257" s="9"/>
      <c r="G257" s="9"/>
      <c r="H257" s="50"/>
      <c r="I257" s="50"/>
      <c r="J257" s="50"/>
    </row>
    <row r="258" spans="1:10" ht="13.15" customHeight="1" x14ac:dyDescent="0.35">
      <c r="A258" s="9"/>
      <c r="B258" s="47"/>
      <c r="C258" s="47"/>
      <c r="D258" s="48"/>
      <c r="E258" s="50"/>
      <c r="F258" s="9"/>
      <c r="G258" s="9"/>
      <c r="H258" s="50"/>
      <c r="I258" s="50"/>
      <c r="J258" s="50"/>
    </row>
    <row r="259" spans="1:10" ht="13.15" customHeight="1" x14ac:dyDescent="0.35">
      <c r="A259" s="9"/>
      <c r="B259" s="47"/>
      <c r="C259" s="47"/>
      <c r="D259" s="48"/>
      <c r="E259" s="50"/>
      <c r="F259" s="9"/>
      <c r="G259" s="9"/>
      <c r="H259" s="50"/>
      <c r="I259" s="50"/>
      <c r="J259" s="50"/>
    </row>
    <row r="260" spans="1:10" ht="13.15" customHeight="1" x14ac:dyDescent="0.35">
      <c r="A260" s="9"/>
      <c r="B260" s="47"/>
      <c r="C260" s="47"/>
      <c r="D260" s="48"/>
      <c r="E260" s="50"/>
      <c r="F260" s="9"/>
      <c r="G260" s="9"/>
      <c r="H260" s="50"/>
      <c r="I260" s="50"/>
      <c r="J260" s="50"/>
    </row>
    <row r="261" spans="1:10" ht="13.15" customHeight="1" x14ac:dyDescent="0.35">
      <c r="A261" s="9"/>
      <c r="B261" s="47"/>
      <c r="C261" s="47"/>
      <c r="D261" s="48"/>
      <c r="E261" s="50"/>
      <c r="F261" s="9"/>
      <c r="G261" s="9"/>
      <c r="H261" s="50"/>
      <c r="I261" s="50"/>
      <c r="J261" s="50"/>
    </row>
    <row r="262" spans="1:10" ht="13.15" customHeight="1" x14ac:dyDescent="0.35">
      <c r="A262" s="9"/>
      <c r="B262" s="47"/>
      <c r="C262" s="47"/>
      <c r="D262" s="48"/>
      <c r="E262" s="50"/>
      <c r="F262" s="9"/>
      <c r="G262" s="9"/>
      <c r="H262" s="50"/>
      <c r="I262" s="50"/>
      <c r="J262" s="50"/>
    </row>
    <row r="263" spans="1:10" ht="13.15" customHeight="1" x14ac:dyDescent="0.35">
      <c r="A263" s="9"/>
      <c r="B263" s="47"/>
      <c r="C263" s="47"/>
      <c r="D263" s="48"/>
      <c r="E263" s="50"/>
      <c r="F263" s="9"/>
      <c r="G263" s="9"/>
      <c r="H263" s="50"/>
      <c r="I263" s="50"/>
      <c r="J263" s="50"/>
    </row>
    <row r="264" spans="1:10" ht="13.15" customHeight="1" x14ac:dyDescent="0.35">
      <c r="A264" s="9"/>
      <c r="B264" s="47"/>
      <c r="C264" s="47"/>
      <c r="D264" s="48"/>
      <c r="E264" s="50"/>
      <c r="F264" s="9"/>
      <c r="G264" s="9"/>
      <c r="H264" s="50"/>
      <c r="I264" s="50"/>
      <c r="J264" s="50"/>
    </row>
    <row r="265" spans="1:10" ht="13.15" customHeight="1" x14ac:dyDescent="0.35">
      <c r="A265" s="9"/>
      <c r="B265" s="47"/>
      <c r="C265" s="47"/>
      <c r="D265" s="48"/>
      <c r="E265" s="50"/>
      <c r="F265" s="9"/>
      <c r="G265" s="9"/>
      <c r="H265" s="50"/>
      <c r="I265" s="50"/>
      <c r="J265" s="50"/>
    </row>
    <row r="266" spans="1:10" ht="13.15" customHeight="1" x14ac:dyDescent="0.35">
      <c r="A266" s="9"/>
      <c r="B266" s="47"/>
      <c r="C266" s="47"/>
      <c r="D266" s="48"/>
      <c r="E266" s="50"/>
      <c r="F266" s="9"/>
      <c r="G266" s="9"/>
      <c r="H266" s="50"/>
      <c r="I266" s="50"/>
      <c r="J266" s="50"/>
    </row>
    <row r="267" spans="1:10" ht="13.15" customHeight="1" x14ac:dyDescent="0.35">
      <c r="A267" s="9"/>
      <c r="B267" s="47"/>
      <c r="C267" s="47"/>
      <c r="D267" s="48"/>
      <c r="E267" s="50"/>
      <c r="F267" s="9"/>
      <c r="G267" s="9"/>
      <c r="H267" s="50"/>
      <c r="I267" s="50"/>
      <c r="J267" s="50"/>
    </row>
    <row r="268" spans="1:10" ht="13.15" customHeight="1" x14ac:dyDescent="0.35">
      <c r="A268" s="9"/>
      <c r="B268" s="47"/>
      <c r="C268" s="47"/>
      <c r="D268" s="48"/>
      <c r="E268" s="50"/>
      <c r="F268" s="9"/>
      <c r="G268" s="9"/>
      <c r="H268" s="50"/>
      <c r="I268" s="50"/>
      <c r="J268" s="50"/>
    </row>
    <row r="269" spans="1:10" ht="13.15" customHeight="1" x14ac:dyDescent="0.35">
      <c r="A269" s="9"/>
      <c r="B269" s="47"/>
      <c r="C269" s="47"/>
      <c r="D269" s="48"/>
      <c r="E269" s="50"/>
      <c r="F269" s="9"/>
      <c r="G269" s="9"/>
      <c r="H269" s="50"/>
      <c r="I269" s="50"/>
      <c r="J269" s="50"/>
    </row>
    <row r="270" spans="1:10" ht="13.15" customHeight="1" x14ac:dyDescent="0.35">
      <c r="A270" s="9"/>
      <c r="B270" s="47"/>
      <c r="C270" s="47"/>
      <c r="D270" s="48"/>
      <c r="E270" s="50"/>
      <c r="F270" s="9"/>
      <c r="G270" s="9"/>
      <c r="H270" s="50"/>
      <c r="I270" s="50"/>
      <c r="J270" s="50"/>
    </row>
    <row r="271" spans="1:10" ht="13.15" customHeight="1" x14ac:dyDescent="0.35">
      <c r="A271" s="9"/>
      <c r="B271" s="47"/>
      <c r="C271" s="47"/>
      <c r="D271" s="48"/>
      <c r="E271" s="50"/>
      <c r="F271" s="9"/>
      <c r="G271" s="9"/>
      <c r="H271" s="50"/>
      <c r="I271" s="50"/>
      <c r="J271" s="50"/>
    </row>
  </sheetData>
  <mergeCells count="11">
    <mergeCell ref="A19:H19"/>
    <mergeCell ref="J5:M5"/>
    <mergeCell ref="A4:A6"/>
    <mergeCell ref="B4:B6"/>
    <mergeCell ref="C4:C6"/>
    <mergeCell ref="D4:D6"/>
    <mergeCell ref="E4:E6"/>
    <mergeCell ref="F4:F6"/>
    <mergeCell ref="G4:G6"/>
    <mergeCell ref="H4:H6"/>
    <mergeCell ref="J4:M4"/>
  </mergeCells>
  <printOptions horizontalCentered="1"/>
  <pageMargins left="0.6" right="0" top="0.7" bottom="0.5" header="0.5" footer="0.3"/>
  <pageSetup paperSize="9" scale="26" orientation="portrait" r:id="rId1"/>
  <headerFooter scaleWithDoc="0"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8"/>
  <sheetViews>
    <sheetView showGridLines="0" view="pageBreakPreview" zoomScale="70" zoomScaleSheetLayoutView="70" workbookViewId="0">
      <pane xSplit="8" ySplit="6" topLeftCell="J7" activePane="bottomRight" state="frozen"/>
      <selection pane="topRight" activeCell="I1" sqref="I1"/>
      <selection pane="bottomLeft" activeCell="A7" sqref="A7"/>
      <selection pane="bottomRight" activeCell="M6" sqref="M6"/>
    </sheetView>
  </sheetViews>
  <sheetFormatPr defaultColWidth="9.1796875" defaultRowHeight="13.15" customHeight="1" x14ac:dyDescent="0.35"/>
  <cols>
    <col min="1" max="1" width="4.54296875" style="34" customWidth="1"/>
    <col min="2" max="2" width="8.453125" style="44" customWidth="1"/>
    <col min="3" max="3" width="30.7265625" style="44" customWidth="1"/>
    <col min="4" max="4" width="15.26953125" style="11" customWidth="1"/>
    <col min="5" max="5" width="59.453125" style="49" customWidth="1"/>
    <col min="6" max="7" width="6.453125" style="34" customWidth="1"/>
    <col min="8" max="9" width="30.453125" style="50" customWidth="1"/>
    <col min="10" max="10" width="23.453125" style="50" customWidth="1"/>
    <col min="11" max="11" width="34.81640625" style="9" customWidth="1"/>
    <col min="12" max="13" width="11.7265625" style="9" customWidth="1"/>
    <col min="14" max="14" width="11.1796875" style="9" customWidth="1"/>
    <col min="15" max="15" width="11.453125" style="9" customWidth="1"/>
    <col min="16" max="16384" width="9.1796875" style="9"/>
  </cols>
  <sheetData>
    <row r="1" spans="1:13" s="34" customFormat="1" ht="24.75" customHeight="1" x14ac:dyDescent="0.35">
      <c r="A1" s="33" t="s">
        <v>21</v>
      </c>
      <c r="B1" s="57"/>
      <c r="C1" s="57"/>
      <c r="D1" s="61"/>
      <c r="E1" s="49"/>
      <c r="H1" s="54"/>
      <c r="I1" s="54"/>
      <c r="J1" s="54"/>
    </row>
    <row r="2" spans="1:13" s="34" customFormat="1" ht="24.75" customHeight="1" x14ac:dyDescent="0.35">
      <c r="A2" s="3" t="s">
        <v>25</v>
      </c>
      <c r="B2" s="58"/>
      <c r="C2" s="58"/>
      <c r="D2" s="62"/>
      <c r="E2" s="49"/>
      <c r="H2" s="54"/>
      <c r="I2" s="54"/>
      <c r="J2" s="54"/>
    </row>
    <row r="3" spans="1:13" s="34" customFormat="1" ht="24.75" customHeight="1" x14ac:dyDescent="0.35">
      <c r="A3" s="2"/>
      <c r="B3" s="44"/>
      <c r="C3" s="46"/>
      <c r="D3" s="69"/>
      <c r="E3" s="60"/>
      <c r="H3" s="54"/>
      <c r="I3" s="54"/>
      <c r="J3" s="54"/>
    </row>
    <row r="4" spans="1:13" s="34" customFormat="1" ht="15" customHeight="1" x14ac:dyDescent="0.35">
      <c r="A4" s="214" t="s">
        <v>0</v>
      </c>
      <c r="B4" s="214" t="s">
        <v>33</v>
      </c>
      <c r="C4" s="214" t="s">
        <v>35</v>
      </c>
      <c r="D4" s="214" t="s">
        <v>34</v>
      </c>
      <c r="E4" s="231" t="s">
        <v>1</v>
      </c>
      <c r="F4" s="214" t="s">
        <v>2</v>
      </c>
      <c r="G4" s="214" t="s">
        <v>9</v>
      </c>
      <c r="H4" s="231" t="s">
        <v>120</v>
      </c>
      <c r="I4" s="118"/>
      <c r="J4" s="204"/>
      <c r="K4" s="204"/>
      <c r="L4" s="204"/>
      <c r="M4" s="204"/>
    </row>
    <row r="5" spans="1:13" s="34" customFormat="1" ht="13" x14ac:dyDescent="0.35">
      <c r="A5" s="215"/>
      <c r="B5" s="215"/>
      <c r="C5" s="215"/>
      <c r="D5" s="215"/>
      <c r="E5" s="232"/>
      <c r="F5" s="215"/>
      <c r="G5" s="215"/>
      <c r="H5" s="232"/>
      <c r="I5" s="119"/>
      <c r="J5" s="205" t="s">
        <v>258</v>
      </c>
      <c r="K5" s="205"/>
      <c r="L5" s="205"/>
      <c r="M5" s="205"/>
    </row>
    <row r="6" spans="1:13" s="34" customFormat="1" ht="13" x14ac:dyDescent="0.35">
      <c r="A6" s="216"/>
      <c r="B6" s="216"/>
      <c r="C6" s="216"/>
      <c r="D6" s="216"/>
      <c r="E6" s="233"/>
      <c r="F6" s="216"/>
      <c r="G6" s="216"/>
      <c r="H6" s="233"/>
      <c r="I6" s="120"/>
      <c r="J6" s="107" t="s">
        <v>35</v>
      </c>
      <c r="K6" s="108" t="s">
        <v>1</v>
      </c>
      <c r="L6" s="109" t="s">
        <v>96</v>
      </c>
      <c r="M6" s="109" t="s">
        <v>97</v>
      </c>
    </row>
    <row r="7" spans="1:13" ht="246.75" customHeight="1" x14ac:dyDescent="0.35">
      <c r="A7" s="22" t="s">
        <v>3</v>
      </c>
      <c r="B7" s="55" t="s">
        <v>135</v>
      </c>
      <c r="C7" s="22"/>
      <c r="D7" s="22" t="s">
        <v>39</v>
      </c>
      <c r="E7" s="35" t="s">
        <v>136</v>
      </c>
      <c r="F7" s="22" t="s">
        <v>10</v>
      </c>
      <c r="G7" s="22">
        <v>2</v>
      </c>
      <c r="H7" s="63"/>
      <c r="I7" s="63"/>
      <c r="J7" s="63"/>
      <c r="K7" s="36"/>
      <c r="L7" s="73"/>
      <c r="M7" s="73">
        <f>L7*G7</f>
        <v>0</v>
      </c>
    </row>
    <row r="8" spans="1:13" ht="120" customHeight="1" x14ac:dyDescent="0.35">
      <c r="A8" s="22" t="s">
        <v>4</v>
      </c>
      <c r="B8" s="55" t="s">
        <v>137</v>
      </c>
      <c r="C8" s="22"/>
      <c r="D8" s="22" t="s">
        <v>39</v>
      </c>
      <c r="E8" s="35" t="s">
        <v>138</v>
      </c>
      <c r="F8" s="22" t="s">
        <v>10</v>
      </c>
      <c r="G8" s="22">
        <v>2</v>
      </c>
      <c r="H8" s="63"/>
      <c r="I8" s="63"/>
      <c r="J8" s="63"/>
      <c r="K8" s="28"/>
      <c r="L8" s="73"/>
      <c r="M8" s="73">
        <f t="shared" ref="M8:M12" si="0">L8*G8</f>
        <v>0</v>
      </c>
    </row>
    <row r="9" spans="1:13" ht="101.25" customHeight="1" x14ac:dyDescent="0.35">
      <c r="A9" s="22" t="s">
        <v>5</v>
      </c>
      <c r="B9" s="22"/>
      <c r="C9" s="22"/>
      <c r="D9" s="22"/>
      <c r="E9" s="51" t="s">
        <v>139</v>
      </c>
      <c r="F9" s="22" t="s">
        <v>10</v>
      </c>
      <c r="G9" s="22">
        <v>1</v>
      </c>
      <c r="H9" s="63"/>
      <c r="I9" s="63"/>
      <c r="J9" s="63"/>
      <c r="K9" s="36"/>
      <c r="L9" s="73"/>
      <c r="M9" s="73">
        <f t="shared" si="0"/>
        <v>0</v>
      </c>
    </row>
    <row r="10" spans="1:13" ht="180" customHeight="1" x14ac:dyDescent="0.35">
      <c r="A10" s="22" t="s">
        <v>6</v>
      </c>
      <c r="B10" s="22" t="s">
        <v>77</v>
      </c>
      <c r="C10" s="22"/>
      <c r="D10" s="22" t="s">
        <v>39</v>
      </c>
      <c r="E10" s="35" t="s">
        <v>140</v>
      </c>
      <c r="F10" s="22" t="s">
        <v>10</v>
      </c>
      <c r="G10" s="22">
        <v>2</v>
      </c>
      <c r="H10" s="63"/>
      <c r="I10" s="169">
        <v>31608000</v>
      </c>
      <c r="J10" s="63"/>
      <c r="K10" s="53" t="s">
        <v>362</v>
      </c>
      <c r="L10" s="73"/>
      <c r="M10" s="73">
        <v>668</v>
      </c>
    </row>
    <row r="11" spans="1:13" ht="189" customHeight="1" x14ac:dyDescent="0.35">
      <c r="A11" s="22" t="s">
        <v>7</v>
      </c>
      <c r="B11" s="22" t="s">
        <v>71</v>
      </c>
      <c r="C11" s="22"/>
      <c r="D11" s="22"/>
      <c r="E11" s="30" t="s">
        <v>141</v>
      </c>
      <c r="F11" s="22" t="s">
        <v>10</v>
      </c>
      <c r="G11" s="22">
        <v>2</v>
      </c>
      <c r="H11" s="63"/>
      <c r="I11" s="164" t="s">
        <v>314</v>
      </c>
      <c r="J11" s="63"/>
      <c r="K11" s="163" t="s">
        <v>313</v>
      </c>
      <c r="L11" s="73"/>
      <c r="M11" s="73" t="s">
        <v>404</v>
      </c>
    </row>
    <row r="12" spans="1:13" ht="84" customHeight="1" x14ac:dyDescent="0.35">
      <c r="A12" s="22" t="s">
        <v>8</v>
      </c>
      <c r="B12" s="22"/>
      <c r="C12" s="22"/>
      <c r="D12" s="22"/>
      <c r="E12" s="51" t="s">
        <v>128</v>
      </c>
      <c r="F12" s="22" t="s">
        <v>10</v>
      </c>
      <c r="G12" s="22">
        <v>1</v>
      </c>
      <c r="H12" s="28" t="s">
        <v>20</v>
      </c>
      <c r="I12" s="28"/>
      <c r="J12" s="28"/>
      <c r="K12" s="28"/>
      <c r="L12" s="73"/>
      <c r="M12" s="73">
        <f t="shared" si="0"/>
        <v>0</v>
      </c>
    </row>
    <row r="13" spans="1:13" ht="129" customHeight="1" x14ac:dyDescent="0.35">
      <c r="A13" s="23" t="s">
        <v>11</v>
      </c>
      <c r="B13" s="23" t="s">
        <v>74</v>
      </c>
      <c r="C13" s="23"/>
      <c r="D13" s="23" t="s">
        <v>73</v>
      </c>
      <c r="E13" s="30" t="s">
        <v>131</v>
      </c>
      <c r="F13" s="22" t="s">
        <v>10</v>
      </c>
      <c r="G13" s="22">
        <v>3</v>
      </c>
      <c r="H13" s="56"/>
      <c r="I13" s="56"/>
      <c r="J13" s="56"/>
      <c r="K13" s="28"/>
      <c r="L13" s="73"/>
      <c r="M13" s="73">
        <v>55</v>
      </c>
    </row>
    <row r="14" spans="1:13" ht="135" customHeight="1" x14ac:dyDescent="0.35">
      <c r="A14" s="22" t="s">
        <v>12</v>
      </c>
      <c r="B14" s="22" t="s">
        <v>78</v>
      </c>
      <c r="C14" s="22"/>
      <c r="D14" s="22" t="s">
        <v>39</v>
      </c>
      <c r="E14" s="30" t="s">
        <v>142</v>
      </c>
      <c r="F14" s="22" t="s">
        <v>10</v>
      </c>
      <c r="G14" s="22">
        <v>2</v>
      </c>
      <c r="H14" s="157"/>
      <c r="I14" s="157" t="s">
        <v>310</v>
      </c>
      <c r="J14" s="56"/>
      <c r="K14" s="163" t="s">
        <v>349</v>
      </c>
      <c r="L14" s="73"/>
      <c r="M14" s="73">
        <v>135</v>
      </c>
    </row>
    <row r="15" spans="1:13" ht="82.5" customHeight="1" x14ac:dyDescent="0.35">
      <c r="A15" s="23" t="s">
        <v>13</v>
      </c>
      <c r="B15" s="23" t="s">
        <v>75</v>
      </c>
      <c r="C15" s="23"/>
      <c r="D15" s="22" t="s">
        <v>39</v>
      </c>
      <c r="E15" s="30" t="s">
        <v>130</v>
      </c>
      <c r="F15" s="22" t="s">
        <v>10</v>
      </c>
      <c r="G15" s="22">
        <v>2</v>
      </c>
      <c r="H15" s="157"/>
      <c r="I15" s="157" t="s">
        <v>321</v>
      </c>
      <c r="J15" s="56"/>
      <c r="K15" s="163" t="s">
        <v>350</v>
      </c>
      <c r="L15" s="73"/>
      <c r="M15" s="73">
        <v>105</v>
      </c>
    </row>
    <row r="16" spans="1:13" ht="156" customHeight="1" x14ac:dyDescent="0.35">
      <c r="A16" s="52" t="s">
        <v>18</v>
      </c>
      <c r="B16" s="52" t="s">
        <v>79</v>
      </c>
      <c r="C16" s="52"/>
      <c r="D16" s="22" t="s">
        <v>39</v>
      </c>
      <c r="E16" s="56" t="s">
        <v>143</v>
      </c>
      <c r="F16" s="22" t="s">
        <v>10</v>
      </c>
      <c r="G16" s="22">
        <v>2</v>
      </c>
      <c r="H16" s="63"/>
      <c r="I16" s="158">
        <v>41725007</v>
      </c>
      <c r="J16" s="148"/>
      <c r="K16" s="163" t="s">
        <v>351</v>
      </c>
      <c r="L16" s="73"/>
      <c r="M16" s="73">
        <v>70</v>
      </c>
    </row>
    <row r="17" spans="1:13" ht="35.25" customHeight="1" x14ac:dyDescent="0.35">
      <c r="A17" s="228" t="s">
        <v>222</v>
      </c>
      <c r="B17" s="229"/>
      <c r="C17" s="229"/>
      <c r="D17" s="229"/>
      <c r="E17" s="229"/>
      <c r="F17" s="229"/>
      <c r="G17" s="229"/>
      <c r="H17" s="229"/>
      <c r="I17" s="116"/>
      <c r="J17" s="85"/>
      <c r="K17" s="85"/>
      <c r="L17" s="85">
        <f>SUM(L7:L16)</f>
        <v>0</v>
      </c>
      <c r="M17" s="85">
        <f>SUM(M7:M16)</f>
        <v>1033</v>
      </c>
    </row>
    <row r="18" spans="1:13" ht="13.15" customHeight="1" x14ac:dyDescent="0.35">
      <c r="A18" s="9"/>
      <c r="B18" s="47"/>
      <c r="C18" s="47"/>
      <c r="D18" s="48"/>
      <c r="E18" s="50"/>
      <c r="F18" s="9"/>
      <c r="G18" s="9"/>
    </row>
    <row r="19" spans="1:13" ht="13.15" customHeight="1" x14ac:dyDescent="0.35">
      <c r="A19" s="9"/>
      <c r="B19" s="47"/>
      <c r="C19" s="47"/>
      <c r="D19" s="48"/>
      <c r="E19" s="50"/>
      <c r="F19" s="9"/>
      <c r="G19" s="9"/>
    </row>
    <row r="20" spans="1:13" ht="13.15" customHeight="1" x14ac:dyDescent="0.35">
      <c r="A20" s="9"/>
      <c r="B20" s="47"/>
      <c r="C20" s="47"/>
      <c r="D20" s="48"/>
      <c r="E20" s="50"/>
      <c r="F20" s="9"/>
      <c r="G20" s="9"/>
    </row>
    <row r="21" spans="1:13" ht="13.15" customHeight="1" x14ac:dyDescent="0.35">
      <c r="A21" s="9"/>
      <c r="B21" s="47"/>
      <c r="C21" s="47"/>
      <c r="D21" s="48"/>
      <c r="E21" s="50"/>
      <c r="F21" s="9"/>
      <c r="G21" s="9"/>
    </row>
    <row r="22" spans="1:13" ht="13.15" customHeight="1" x14ac:dyDescent="0.35">
      <c r="A22" s="9"/>
      <c r="B22" s="47"/>
      <c r="C22" s="47"/>
      <c r="D22" s="48"/>
      <c r="E22" s="50"/>
      <c r="F22" s="9"/>
      <c r="G22" s="9"/>
    </row>
    <row r="23" spans="1:13" ht="13.15" customHeight="1" x14ac:dyDescent="0.35">
      <c r="A23" s="9"/>
      <c r="B23" s="47"/>
      <c r="C23" s="47"/>
      <c r="D23" s="48"/>
      <c r="E23" s="50"/>
      <c r="F23" s="9"/>
      <c r="G23" s="9"/>
    </row>
    <row r="24" spans="1:13" ht="13.15" customHeight="1" x14ac:dyDescent="0.35">
      <c r="A24" s="9"/>
      <c r="B24" s="47"/>
      <c r="C24" s="47"/>
      <c r="D24" s="48"/>
      <c r="E24" s="50"/>
      <c r="F24" s="9"/>
      <c r="G24" s="9"/>
    </row>
    <row r="25" spans="1:13" ht="13.15" customHeight="1" x14ac:dyDescent="0.35">
      <c r="A25" s="9"/>
      <c r="B25" s="47"/>
      <c r="C25" s="47"/>
      <c r="D25" s="48"/>
      <c r="E25" s="50"/>
      <c r="F25" s="9"/>
      <c r="G25" s="9"/>
    </row>
    <row r="26" spans="1:13" ht="13.15" customHeight="1" x14ac:dyDescent="0.35">
      <c r="A26" s="9"/>
      <c r="B26" s="47"/>
      <c r="C26" s="47"/>
      <c r="D26" s="48"/>
      <c r="E26" s="50"/>
      <c r="F26" s="9"/>
      <c r="G26" s="9"/>
    </row>
    <row r="27" spans="1:13" ht="13.15" customHeight="1" x14ac:dyDescent="0.35">
      <c r="A27" s="9"/>
      <c r="B27" s="47"/>
      <c r="C27" s="47"/>
      <c r="D27" s="48"/>
      <c r="E27" s="50"/>
      <c r="F27" s="9"/>
      <c r="G27" s="9"/>
    </row>
    <row r="28" spans="1:13" ht="13.15" customHeight="1" x14ac:dyDescent="0.35">
      <c r="A28" s="9"/>
      <c r="B28" s="47"/>
      <c r="C28" s="47"/>
      <c r="D28" s="48"/>
      <c r="E28" s="50"/>
      <c r="F28" s="9"/>
      <c r="G28" s="9"/>
    </row>
    <row r="29" spans="1:13" ht="13.15" customHeight="1" x14ac:dyDescent="0.35">
      <c r="A29" s="9"/>
      <c r="B29" s="47"/>
      <c r="C29" s="47"/>
      <c r="D29" s="48"/>
      <c r="E29" s="50"/>
      <c r="F29" s="9"/>
      <c r="G29" s="9"/>
    </row>
    <row r="30" spans="1:13" ht="13.15" customHeight="1" x14ac:dyDescent="0.35">
      <c r="A30" s="9"/>
      <c r="B30" s="47"/>
      <c r="C30" s="47"/>
      <c r="D30" s="48"/>
      <c r="E30" s="50"/>
      <c r="F30" s="9"/>
      <c r="G30" s="9"/>
    </row>
    <row r="31" spans="1:13" ht="13.15" customHeight="1" x14ac:dyDescent="0.35">
      <c r="A31" s="9"/>
      <c r="B31" s="47"/>
      <c r="C31" s="47"/>
      <c r="D31" s="48"/>
      <c r="E31" s="50"/>
      <c r="F31" s="9"/>
      <c r="G31" s="9"/>
    </row>
    <row r="32" spans="1:13" ht="13.15" customHeight="1" x14ac:dyDescent="0.35">
      <c r="A32" s="9"/>
      <c r="B32" s="47"/>
      <c r="C32" s="47"/>
      <c r="D32" s="48"/>
      <c r="E32" s="50"/>
      <c r="F32" s="9"/>
      <c r="G32" s="9"/>
    </row>
    <row r="33" spans="1:7" ht="13.15" customHeight="1" x14ac:dyDescent="0.35">
      <c r="A33" s="9"/>
      <c r="B33" s="47"/>
      <c r="C33" s="47"/>
      <c r="D33" s="48"/>
      <c r="E33" s="50"/>
      <c r="F33" s="9"/>
      <c r="G33" s="9"/>
    </row>
    <row r="34" spans="1:7" ht="13.15" customHeight="1" x14ac:dyDescent="0.35">
      <c r="A34" s="9"/>
      <c r="B34" s="47"/>
      <c r="C34" s="47"/>
      <c r="D34" s="48"/>
      <c r="E34" s="50"/>
      <c r="F34" s="9"/>
      <c r="G34" s="9"/>
    </row>
    <row r="35" spans="1:7" ht="13.15" customHeight="1" x14ac:dyDescent="0.35">
      <c r="A35" s="9"/>
      <c r="B35" s="47"/>
      <c r="C35" s="47"/>
      <c r="D35" s="48"/>
      <c r="E35" s="50"/>
      <c r="F35" s="9"/>
      <c r="G35" s="9"/>
    </row>
    <row r="36" spans="1:7" ht="13.15" customHeight="1" x14ac:dyDescent="0.35">
      <c r="A36" s="9"/>
      <c r="B36" s="47"/>
      <c r="C36" s="47"/>
      <c r="D36" s="48"/>
      <c r="E36" s="50"/>
      <c r="F36" s="9"/>
      <c r="G36" s="9"/>
    </row>
    <row r="37" spans="1:7" ht="13.15" customHeight="1" x14ac:dyDescent="0.35">
      <c r="A37" s="9"/>
      <c r="B37" s="47"/>
      <c r="C37" s="47"/>
      <c r="D37" s="48"/>
      <c r="E37" s="50"/>
      <c r="F37" s="9"/>
      <c r="G37" s="9"/>
    </row>
    <row r="38" spans="1:7" ht="13.15" customHeight="1" x14ac:dyDescent="0.35">
      <c r="A38" s="9"/>
      <c r="B38" s="47"/>
      <c r="C38" s="47"/>
      <c r="D38" s="48"/>
      <c r="E38" s="50"/>
      <c r="F38" s="9"/>
      <c r="G38" s="9"/>
    </row>
    <row r="39" spans="1:7" ht="13.15" customHeight="1" x14ac:dyDescent="0.35">
      <c r="A39" s="9"/>
      <c r="B39" s="47"/>
      <c r="C39" s="47"/>
      <c r="D39" s="48"/>
      <c r="E39" s="50"/>
      <c r="F39" s="9"/>
      <c r="G39" s="9"/>
    </row>
    <row r="40" spans="1:7" ht="13.15" customHeight="1" x14ac:dyDescent="0.35">
      <c r="A40" s="9"/>
      <c r="B40" s="47"/>
      <c r="C40" s="47"/>
      <c r="D40" s="48"/>
      <c r="E40" s="50"/>
      <c r="F40" s="9"/>
      <c r="G40" s="9"/>
    </row>
    <row r="41" spans="1:7" ht="13.15" customHeight="1" x14ac:dyDescent="0.35">
      <c r="A41" s="9"/>
      <c r="B41" s="47"/>
      <c r="C41" s="47"/>
      <c r="D41" s="48"/>
      <c r="E41" s="50"/>
      <c r="F41" s="9"/>
      <c r="G41" s="9"/>
    </row>
    <row r="42" spans="1:7" ht="13.15" customHeight="1" x14ac:dyDescent="0.35">
      <c r="A42" s="9"/>
      <c r="B42" s="47"/>
      <c r="C42" s="47"/>
      <c r="D42" s="48"/>
      <c r="E42" s="50"/>
      <c r="F42" s="9"/>
      <c r="G42" s="9"/>
    </row>
    <row r="43" spans="1:7" ht="13.15" customHeight="1" x14ac:dyDescent="0.35">
      <c r="A43" s="9"/>
      <c r="B43" s="47"/>
      <c r="C43" s="47"/>
      <c r="D43" s="48"/>
      <c r="E43" s="50"/>
      <c r="F43" s="9"/>
      <c r="G43" s="9"/>
    </row>
    <row r="44" spans="1:7" ht="13.15" customHeight="1" x14ac:dyDescent="0.35">
      <c r="A44" s="9"/>
      <c r="B44" s="47"/>
      <c r="C44" s="47"/>
      <c r="D44" s="48"/>
      <c r="E44" s="50"/>
      <c r="F44" s="9"/>
      <c r="G44" s="9"/>
    </row>
    <row r="45" spans="1:7" ht="13.15" customHeight="1" x14ac:dyDescent="0.35">
      <c r="A45" s="9"/>
      <c r="B45" s="47"/>
      <c r="C45" s="47"/>
      <c r="D45" s="48"/>
      <c r="E45" s="50"/>
      <c r="F45" s="9"/>
      <c r="G45" s="9"/>
    </row>
    <row r="46" spans="1:7" ht="13.15" customHeight="1" x14ac:dyDescent="0.35">
      <c r="A46" s="9"/>
      <c r="B46" s="47"/>
      <c r="C46" s="47"/>
      <c r="D46" s="48"/>
      <c r="E46" s="50"/>
      <c r="F46" s="9"/>
      <c r="G46" s="9"/>
    </row>
    <row r="47" spans="1:7" ht="13.15" customHeight="1" x14ac:dyDescent="0.35">
      <c r="A47" s="9"/>
      <c r="B47" s="47"/>
      <c r="C47" s="47"/>
      <c r="D47" s="48"/>
      <c r="E47" s="50"/>
      <c r="F47" s="9"/>
      <c r="G47" s="9"/>
    </row>
    <row r="48" spans="1:7" ht="13.15" customHeight="1" x14ac:dyDescent="0.35">
      <c r="A48" s="9"/>
      <c r="B48" s="47"/>
      <c r="C48" s="47"/>
      <c r="D48" s="48"/>
      <c r="E48" s="50"/>
      <c r="F48" s="9"/>
      <c r="G48" s="9"/>
    </row>
    <row r="49" spans="1:7" ht="13.15" customHeight="1" x14ac:dyDescent="0.35">
      <c r="A49" s="9"/>
      <c r="B49" s="47"/>
      <c r="C49" s="47"/>
      <c r="D49" s="48"/>
      <c r="E49" s="50"/>
      <c r="F49" s="9"/>
      <c r="G49" s="9"/>
    </row>
    <row r="50" spans="1:7" ht="13.15" customHeight="1" x14ac:dyDescent="0.35">
      <c r="A50" s="9"/>
      <c r="B50" s="47"/>
      <c r="C50" s="47"/>
      <c r="D50" s="48"/>
      <c r="E50" s="50"/>
      <c r="F50" s="9"/>
      <c r="G50" s="9"/>
    </row>
    <row r="51" spans="1:7" ht="13.15" customHeight="1" x14ac:dyDescent="0.35">
      <c r="A51" s="9"/>
      <c r="B51" s="47"/>
      <c r="C51" s="47"/>
      <c r="D51" s="48"/>
      <c r="E51" s="50"/>
      <c r="F51" s="9"/>
      <c r="G51" s="9"/>
    </row>
    <row r="52" spans="1:7" ht="13.15" customHeight="1" x14ac:dyDescent="0.35">
      <c r="A52" s="9"/>
      <c r="B52" s="47"/>
      <c r="C52" s="47"/>
      <c r="D52" s="48"/>
      <c r="E52" s="50"/>
      <c r="F52" s="9"/>
      <c r="G52" s="9"/>
    </row>
    <row r="53" spans="1:7" ht="13.15" customHeight="1" x14ac:dyDescent="0.35">
      <c r="A53" s="9"/>
      <c r="B53" s="47"/>
      <c r="C53" s="47"/>
      <c r="D53" s="48"/>
      <c r="E53" s="50"/>
      <c r="F53" s="9"/>
      <c r="G53" s="9"/>
    </row>
    <row r="54" spans="1:7" ht="13.15" customHeight="1" x14ac:dyDescent="0.35">
      <c r="A54" s="9"/>
      <c r="B54" s="47"/>
      <c r="C54" s="47"/>
      <c r="D54" s="48"/>
      <c r="E54" s="50"/>
      <c r="F54" s="9"/>
      <c r="G54" s="9"/>
    </row>
    <row r="55" spans="1:7" ht="13.15" customHeight="1" x14ac:dyDescent="0.35">
      <c r="A55" s="9"/>
      <c r="B55" s="47"/>
      <c r="C55" s="47"/>
      <c r="D55" s="48"/>
      <c r="E55" s="50"/>
      <c r="F55" s="9"/>
      <c r="G55" s="9"/>
    </row>
    <row r="56" spans="1:7" ht="13.15" customHeight="1" x14ac:dyDescent="0.35">
      <c r="A56" s="9"/>
      <c r="B56" s="47"/>
      <c r="C56" s="47"/>
      <c r="D56" s="48"/>
      <c r="E56" s="50"/>
      <c r="F56" s="9"/>
      <c r="G56" s="9"/>
    </row>
    <row r="57" spans="1:7" ht="13.15" customHeight="1" x14ac:dyDescent="0.35">
      <c r="A57" s="9"/>
      <c r="B57" s="47"/>
      <c r="C57" s="47"/>
      <c r="D57" s="48"/>
      <c r="E57" s="50"/>
      <c r="F57" s="9"/>
      <c r="G57" s="9"/>
    </row>
    <row r="58" spans="1:7" ht="13.15" customHeight="1" x14ac:dyDescent="0.35">
      <c r="A58" s="9"/>
      <c r="B58" s="47"/>
      <c r="C58" s="47"/>
      <c r="D58" s="48"/>
      <c r="E58" s="50"/>
      <c r="F58" s="9"/>
      <c r="G58" s="9"/>
    </row>
    <row r="59" spans="1:7" ht="13.15" customHeight="1" x14ac:dyDescent="0.35">
      <c r="A59" s="9"/>
      <c r="B59" s="47"/>
      <c r="C59" s="47"/>
      <c r="D59" s="48"/>
      <c r="E59" s="50"/>
      <c r="F59" s="9"/>
      <c r="G59" s="9"/>
    </row>
    <row r="60" spans="1:7" ht="13.15" customHeight="1" x14ac:dyDescent="0.35">
      <c r="A60" s="9"/>
      <c r="B60" s="47"/>
      <c r="C60" s="47"/>
      <c r="D60" s="48"/>
      <c r="E60" s="50"/>
      <c r="F60" s="9"/>
      <c r="G60" s="9"/>
    </row>
    <row r="61" spans="1:7" ht="13.15" customHeight="1" x14ac:dyDescent="0.35">
      <c r="A61" s="9"/>
      <c r="B61" s="47"/>
      <c r="C61" s="47"/>
      <c r="D61" s="48"/>
      <c r="E61" s="50"/>
      <c r="F61" s="9"/>
      <c r="G61" s="9"/>
    </row>
    <row r="62" spans="1:7" ht="13.15" customHeight="1" x14ac:dyDescent="0.35">
      <c r="A62" s="9"/>
      <c r="B62" s="47"/>
      <c r="C62" s="47"/>
      <c r="D62" s="48"/>
      <c r="E62" s="50"/>
      <c r="F62" s="9"/>
      <c r="G62" s="9"/>
    </row>
    <row r="63" spans="1:7" ht="13.15" customHeight="1" x14ac:dyDescent="0.35">
      <c r="A63" s="9"/>
      <c r="B63" s="47"/>
      <c r="C63" s="47"/>
      <c r="D63" s="48"/>
      <c r="E63" s="50"/>
      <c r="F63" s="9"/>
      <c r="G63" s="9"/>
    </row>
    <row r="64" spans="1:7" ht="13.15" customHeight="1" x14ac:dyDescent="0.35">
      <c r="A64" s="9"/>
      <c r="B64" s="47"/>
      <c r="C64" s="47"/>
      <c r="D64" s="48"/>
      <c r="E64" s="50"/>
      <c r="F64" s="9"/>
      <c r="G64" s="9"/>
    </row>
    <row r="65" spans="1:7" ht="13.15" customHeight="1" x14ac:dyDescent="0.35">
      <c r="A65" s="9"/>
      <c r="B65" s="47"/>
      <c r="C65" s="47"/>
      <c r="D65" s="48"/>
      <c r="E65" s="50"/>
      <c r="F65" s="9"/>
      <c r="G65" s="9"/>
    </row>
    <row r="66" spans="1:7" ht="13.15" customHeight="1" x14ac:dyDescent="0.35">
      <c r="A66" s="9"/>
      <c r="B66" s="47"/>
      <c r="C66" s="47"/>
      <c r="D66" s="48"/>
      <c r="E66" s="50"/>
      <c r="F66" s="9"/>
      <c r="G66" s="9"/>
    </row>
    <row r="67" spans="1:7" ht="13.15" customHeight="1" x14ac:dyDescent="0.35">
      <c r="A67" s="9"/>
      <c r="B67" s="47"/>
      <c r="C67" s="47"/>
      <c r="D67" s="48"/>
      <c r="E67" s="50"/>
      <c r="F67" s="9"/>
      <c r="G67" s="9"/>
    </row>
    <row r="68" spans="1:7" ht="13.15" customHeight="1" x14ac:dyDescent="0.35">
      <c r="A68" s="9"/>
      <c r="B68" s="47"/>
      <c r="C68" s="47"/>
      <c r="D68" s="48"/>
      <c r="E68" s="50"/>
      <c r="F68" s="9"/>
      <c r="G68" s="9"/>
    </row>
    <row r="69" spans="1:7" ht="13.15" customHeight="1" x14ac:dyDescent="0.35">
      <c r="A69" s="9"/>
      <c r="B69" s="47"/>
      <c r="C69" s="47"/>
      <c r="D69" s="48"/>
      <c r="E69" s="50"/>
      <c r="F69" s="9"/>
      <c r="G69" s="9"/>
    </row>
    <row r="70" spans="1:7" ht="13.15" customHeight="1" x14ac:dyDescent="0.35">
      <c r="A70" s="9"/>
      <c r="B70" s="47"/>
      <c r="C70" s="47"/>
      <c r="D70" s="48"/>
      <c r="E70" s="50"/>
      <c r="F70" s="9"/>
      <c r="G70" s="9"/>
    </row>
    <row r="71" spans="1:7" ht="13.15" customHeight="1" x14ac:dyDescent="0.35">
      <c r="A71" s="9"/>
      <c r="B71" s="47"/>
      <c r="C71" s="47"/>
      <c r="D71" s="48"/>
      <c r="E71" s="50"/>
      <c r="F71" s="9"/>
      <c r="G71" s="9"/>
    </row>
    <row r="72" spans="1:7" ht="13.15" customHeight="1" x14ac:dyDescent="0.35">
      <c r="A72" s="9"/>
      <c r="B72" s="47"/>
      <c r="C72" s="47"/>
      <c r="D72" s="48"/>
      <c r="E72" s="50"/>
      <c r="F72" s="9"/>
      <c r="G72" s="9"/>
    </row>
    <row r="73" spans="1:7" ht="13.15" customHeight="1" x14ac:dyDescent="0.35">
      <c r="A73" s="9"/>
      <c r="B73" s="47"/>
      <c r="C73" s="47"/>
      <c r="D73" s="48"/>
      <c r="E73" s="50"/>
      <c r="F73" s="9"/>
      <c r="G73" s="9"/>
    </row>
    <row r="74" spans="1:7" ht="13.15" customHeight="1" x14ac:dyDescent="0.35">
      <c r="A74" s="9"/>
      <c r="B74" s="47"/>
      <c r="C74" s="47"/>
      <c r="D74" s="48"/>
      <c r="E74" s="50"/>
      <c r="F74" s="9"/>
      <c r="G74" s="9"/>
    </row>
    <row r="75" spans="1:7" ht="13.15" customHeight="1" x14ac:dyDescent="0.35">
      <c r="A75" s="9"/>
      <c r="B75" s="47"/>
      <c r="C75" s="47"/>
      <c r="D75" s="48"/>
      <c r="E75" s="50"/>
      <c r="F75" s="9"/>
      <c r="G75" s="9"/>
    </row>
    <row r="76" spans="1:7" ht="13.15" customHeight="1" x14ac:dyDescent="0.35">
      <c r="A76" s="9"/>
      <c r="B76" s="47"/>
      <c r="C76" s="47"/>
      <c r="D76" s="48"/>
      <c r="E76" s="50"/>
      <c r="F76" s="9"/>
      <c r="G76" s="9"/>
    </row>
    <row r="77" spans="1:7" ht="13.15" customHeight="1" x14ac:dyDescent="0.35">
      <c r="A77" s="9"/>
      <c r="B77" s="47"/>
      <c r="C77" s="47"/>
      <c r="D77" s="48"/>
      <c r="E77" s="50"/>
      <c r="F77" s="9"/>
      <c r="G77" s="9"/>
    </row>
    <row r="78" spans="1:7" ht="13.15" customHeight="1" x14ac:dyDescent="0.35">
      <c r="A78" s="9"/>
      <c r="B78" s="47"/>
      <c r="C78" s="47"/>
      <c r="D78" s="48"/>
      <c r="E78" s="50"/>
      <c r="F78" s="9"/>
      <c r="G78" s="9"/>
    </row>
    <row r="79" spans="1:7" ht="13.15" customHeight="1" x14ac:dyDescent="0.35">
      <c r="A79" s="9"/>
      <c r="B79" s="47"/>
      <c r="C79" s="47"/>
      <c r="D79" s="48"/>
      <c r="E79" s="50"/>
      <c r="F79" s="9"/>
      <c r="G79" s="9"/>
    </row>
    <row r="80" spans="1:7" ht="13.15" customHeight="1" x14ac:dyDescent="0.35">
      <c r="A80" s="9"/>
      <c r="B80" s="47"/>
      <c r="C80" s="47"/>
      <c r="D80" s="48"/>
      <c r="E80" s="50"/>
      <c r="F80" s="9"/>
      <c r="G80" s="9"/>
    </row>
    <row r="81" spans="1:7" ht="13.15" customHeight="1" x14ac:dyDescent="0.35">
      <c r="A81" s="9"/>
      <c r="B81" s="47"/>
      <c r="C81" s="47"/>
      <c r="D81" s="48"/>
      <c r="E81" s="50"/>
      <c r="F81" s="9"/>
      <c r="G81" s="9"/>
    </row>
    <row r="82" spans="1:7" ht="13.15" customHeight="1" x14ac:dyDescent="0.35">
      <c r="A82" s="9"/>
      <c r="B82" s="47"/>
      <c r="C82" s="47"/>
      <c r="D82" s="48"/>
      <c r="E82" s="50"/>
      <c r="F82" s="9"/>
      <c r="G82" s="9"/>
    </row>
    <row r="83" spans="1:7" ht="13.15" customHeight="1" x14ac:dyDescent="0.35">
      <c r="A83" s="9"/>
      <c r="B83" s="47"/>
      <c r="C83" s="47"/>
      <c r="D83" s="48"/>
      <c r="E83" s="50"/>
      <c r="F83" s="9"/>
      <c r="G83" s="9"/>
    </row>
    <row r="84" spans="1:7" ht="13.15" customHeight="1" x14ac:dyDescent="0.35">
      <c r="A84" s="9"/>
      <c r="B84" s="47"/>
      <c r="C84" s="47"/>
      <c r="D84" s="48"/>
      <c r="E84" s="50"/>
      <c r="F84" s="9"/>
      <c r="G84" s="9"/>
    </row>
    <row r="85" spans="1:7" ht="13.15" customHeight="1" x14ac:dyDescent="0.35">
      <c r="A85" s="9"/>
      <c r="B85" s="47"/>
      <c r="C85" s="47"/>
      <c r="D85" s="48"/>
      <c r="E85" s="50"/>
      <c r="F85" s="9"/>
      <c r="G85" s="9"/>
    </row>
    <row r="86" spans="1:7" ht="13.15" customHeight="1" x14ac:dyDescent="0.35">
      <c r="A86" s="9"/>
      <c r="B86" s="47"/>
      <c r="C86" s="47"/>
      <c r="D86" s="48"/>
      <c r="E86" s="50"/>
      <c r="F86" s="9"/>
      <c r="G86" s="9"/>
    </row>
    <row r="87" spans="1:7" ht="13.15" customHeight="1" x14ac:dyDescent="0.35">
      <c r="A87" s="9"/>
      <c r="B87" s="47"/>
      <c r="C87" s="47"/>
      <c r="D87" s="48"/>
      <c r="E87" s="50"/>
      <c r="F87" s="9"/>
      <c r="G87" s="9"/>
    </row>
    <row r="88" spans="1:7" ht="13.15" customHeight="1" x14ac:dyDescent="0.35">
      <c r="A88" s="9"/>
      <c r="B88" s="47"/>
      <c r="C88" s="47"/>
      <c r="D88" s="48"/>
      <c r="E88" s="50"/>
      <c r="F88" s="9"/>
      <c r="G88" s="9"/>
    </row>
    <row r="89" spans="1:7" ht="13.15" customHeight="1" x14ac:dyDescent="0.35">
      <c r="A89" s="9"/>
      <c r="B89" s="47"/>
      <c r="C89" s="47"/>
      <c r="D89" s="48"/>
      <c r="E89" s="50"/>
      <c r="F89" s="9"/>
      <c r="G89" s="9"/>
    </row>
    <row r="90" spans="1:7" ht="13.15" customHeight="1" x14ac:dyDescent="0.35">
      <c r="A90" s="9"/>
      <c r="B90" s="47"/>
      <c r="C90" s="47"/>
      <c r="D90" s="48"/>
      <c r="E90" s="50"/>
      <c r="F90" s="9"/>
      <c r="G90" s="9"/>
    </row>
    <row r="91" spans="1:7" ht="13.15" customHeight="1" x14ac:dyDescent="0.35">
      <c r="A91" s="9"/>
      <c r="B91" s="47"/>
      <c r="C91" s="47"/>
      <c r="D91" s="48"/>
      <c r="E91" s="50"/>
      <c r="F91" s="9"/>
      <c r="G91" s="9"/>
    </row>
    <row r="92" spans="1:7" ht="13.15" customHeight="1" x14ac:dyDescent="0.35">
      <c r="A92" s="9"/>
      <c r="B92" s="47"/>
      <c r="C92" s="47"/>
      <c r="D92" s="48"/>
      <c r="E92" s="50"/>
      <c r="F92" s="9"/>
      <c r="G92" s="9"/>
    </row>
    <row r="93" spans="1:7" ht="13.15" customHeight="1" x14ac:dyDescent="0.35">
      <c r="A93" s="9"/>
      <c r="B93" s="47"/>
      <c r="C93" s="47"/>
      <c r="D93" s="48"/>
      <c r="E93" s="50"/>
      <c r="F93" s="9"/>
      <c r="G93" s="9"/>
    </row>
    <row r="94" spans="1:7" ht="13.15" customHeight="1" x14ac:dyDescent="0.35">
      <c r="A94" s="9"/>
      <c r="B94" s="47"/>
      <c r="C94" s="47"/>
      <c r="D94" s="48"/>
      <c r="E94" s="50"/>
      <c r="F94" s="9"/>
      <c r="G94" s="9"/>
    </row>
    <row r="95" spans="1:7" ht="13.15" customHeight="1" x14ac:dyDescent="0.35">
      <c r="A95" s="9"/>
      <c r="B95" s="47"/>
      <c r="C95" s="47"/>
      <c r="D95" s="48"/>
      <c r="E95" s="50"/>
      <c r="F95" s="9"/>
      <c r="G95" s="9"/>
    </row>
    <row r="96" spans="1:7" ht="13.15" customHeight="1" x14ac:dyDescent="0.35">
      <c r="A96" s="9"/>
      <c r="B96" s="47"/>
      <c r="C96" s="47"/>
      <c r="D96" s="48"/>
      <c r="E96" s="50"/>
      <c r="F96" s="9"/>
      <c r="G96" s="9"/>
    </row>
    <row r="97" spans="1:7" ht="13.15" customHeight="1" x14ac:dyDescent="0.35">
      <c r="A97" s="9"/>
      <c r="B97" s="47"/>
      <c r="C97" s="47"/>
      <c r="D97" s="48"/>
      <c r="E97" s="50"/>
      <c r="F97" s="9"/>
      <c r="G97" s="9"/>
    </row>
    <row r="98" spans="1:7" ht="13.15" customHeight="1" x14ac:dyDescent="0.35">
      <c r="A98" s="9"/>
      <c r="B98" s="47"/>
      <c r="C98" s="47"/>
      <c r="D98" s="48"/>
      <c r="E98" s="50"/>
      <c r="F98" s="9"/>
      <c r="G98" s="9"/>
    </row>
    <row r="99" spans="1:7" ht="13.15" customHeight="1" x14ac:dyDescent="0.35">
      <c r="A99" s="9"/>
      <c r="B99" s="47"/>
      <c r="C99" s="47"/>
      <c r="D99" s="48"/>
      <c r="E99" s="50"/>
      <c r="F99" s="9"/>
      <c r="G99" s="9"/>
    </row>
    <row r="100" spans="1:7" ht="13.15" customHeight="1" x14ac:dyDescent="0.35">
      <c r="A100" s="9"/>
      <c r="B100" s="47"/>
      <c r="C100" s="47"/>
      <c r="D100" s="48"/>
      <c r="E100" s="50"/>
      <c r="F100" s="9"/>
      <c r="G100" s="9"/>
    </row>
    <row r="101" spans="1:7" ht="13.15" customHeight="1" x14ac:dyDescent="0.35">
      <c r="A101" s="9"/>
      <c r="B101" s="47"/>
      <c r="C101" s="47"/>
      <c r="D101" s="48"/>
      <c r="E101" s="50"/>
      <c r="F101" s="9"/>
      <c r="G101" s="9"/>
    </row>
    <row r="102" spans="1:7" ht="13.15" customHeight="1" x14ac:dyDescent="0.35">
      <c r="A102" s="9"/>
      <c r="B102" s="47"/>
      <c r="C102" s="47"/>
      <c r="D102" s="48"/>
      <c r="E102" s="50"/>
      <c r="F102" s="9"/>
      <c r="G102" s="9"/>
    </row>
    <row r="103" spans="1:7" ht="13.15" customHeight="1" x14ac:dyDescent="0.35">
      <c r="A103" s="9"/>
      <c r="B103" s="47"/>
      <c r="C103" s="47"/>
      <c r="D103" s="48"/>
      <c r="E103" s="50"/>
      <c r="F103" s="9"/>
      <c r="G103" s="9"/>
    </row>
    <row r="104" spans="1:7" ht="13.15" customHeight="1" x14ac:dyDescent="0.35">
      <c r="A104" s="9"/>
      <c r="B104" s="47"/>
      <c r="C104" s="47"/>
      <c r="D104" s="48"/>
      <c r="E104" s="50"/>
      <c r="F104" s="9"/>
      <c r="G104" s="9"/>
    </row>
    <row r="105" spans="1:7" ht="13.15" customHeight="1" x14ac:dyDescent="0.35">
      <c r="A105" s="9"/>
      <c r="B105" s="47"/>
      <c r="C105" s="47"/>
      <c r="D105" s="48"/>
      <c r="E105" s="50"/>
      <c r="F105" s="9"/>
      <c r="G105" s="9"/>
    </row>
    <row r="106" spans="1:7" ht="13.15" customHeight="1" x14ac:dyDescent="0.35">
      <c r="A106" s="9"/>
      <c r="B106" s="47"/>
      <c r="C106" s="47"/>
      <c r="D106" s="48"/>
      <c r="E106" s="50"/>
      <c r="F106" s="9"/>
      <c r="G106" s="9"/>
    </row>
    <row r="107" spans="1:7" ht="13.15" customHeight="1" x14ac:dyDescent="0.35">
      <c r="A107" s="9"/>
      <c r="B107" s="47"/>
      <c r="C107" s="47"/>
      <c r="D107" s="48"/>
      <c r="E107" s="50"/>
      <c r="F107" s="9"/>
      <c r="G107" s="9"/>
    </row>
    <row r="108" spans="1:7" ht="13.15" customHeight="1" x14ac:dyDescent="0.35">
      <c r="A108" s="9"/>
      <c r="B108" s="47"/>
      <c r="C108" s="47"/>
      <c r="D108" s="48"/>
      <c r="E108" s="50"/>
      <c r="F108" s="9"/>
      <c r="G108" s="9"/>
    </row>
    <row r="109" spans="1:7" ht="13.15" customHeight="1" x14ac:dyDescent="0.35">
      <c r="A109" s="9"/>
      <c r="B109" s="47"/>
      <c r="C109" s="47"/>
      <c r="D109" s="48"/>
      <c r="E109" s="50"/>
      <c r="F109" s="9"/>
      <c r="G109" s="9"/>
    </row>
    <row r="110" spans="1:7" ht="13.15" customHeight="1" x14ac:dyDescent="0.35">
      <c r="A110" s="9"/>
      <c r="B110" s="47"/>
      <c r="C110" s="47"/>
      <c r="D110" s="48"/>
      <c r="E110" s="50"/>
      <c r="F110" s="9"/>
      <c r="G110" s="9"/>
    </row>
    <row r="111" spans="1:7" ht="13.15" customHeight="1" x14ac:dyDescent="0.35">
      <c r="A111" s="9"/>
      <c r="B111" s="47"/>
      <c r="C111" s="47"/>
      <c r="D111" s="48"/>
      <c r="E111" s="50"/>
      <c r="F111" s="9"/>
      <c r="G111" s="9"/>
    </row>
    <row r="112" spans="1:7" ht="13.15" customHeight="1" x14ac:dyDescent="0.35">
      <c r="A112" s="9"/>
      <c r="B112" s="47"/>
      <c r="C112" s="47"/>
      <c r="D112" s="48"/>
      <c r="E112" s="50"/>
      <c r="F112" s="9"/>
      <c r="G112" s="9"/>
    </row>
    <row r="113" spans="1:7" ht="13.15" customHeight="1" x14ac:dyDescent="0.35">
      <c r="A113" s="9"/>
      <c r="B113" s="47"/>
      <c r="C113" s="47"/>
      <c r="D113" s="48"/>
      <c r="E113" s="50"/>
      <c r="F113" s="9"/>
      <c r="G113" s="9"/>
    </row>
    <row r="114" spans="1:7" ht="13.15" customHeight="1" x14ac:dyDescent="0.35">
      <c r="A114" s="9"/>
      <c r="B114" s="47"/>
      <c r="C114" s="47"/>
      <c r="D114" s="48"/>
      <c r="E114" s="50"/>
      <c r="F114" s="9"/>
      <c r="G114" s="9"/>
    </row>
    <row r="115" spans="1:7" ht="13.15" customHeight="1" x14ac:dyDescent="0.35">
      <c r="A115" s="9"/>
      <c r="B115" s="47"/>
      <c r="C115" s="47"/>
      <c r="D115" s="48"/>
      <c r="E115" s="50"/>
      <c r="F115" s="9"/>
      <c r="G115" s="9"/>
    </row>
    <row r="116" spans="1:7" ht="13.15" customHeight="1" x14ac:dyDescent="0.35">
      <c r="A116" s="9"/>
      <c r="B116" s="47"/>
      <c r="C116" s="47"/>
      <c r="D116" s="48"/>
      <c r="E116" s="50"/>
      <c r="F116" s="9"/>
      <c r="G116" s="9"/>
    </row>
    <row r="117" spans="1:7" ht="13.15" customHeight="1" x14ac:dyDescent="0.35">
      <c r="A117" s="9"/>
      <c r="B117" s="47"/>
      <c r="C117" s="47"/>
      <c r="D117" s="48"/>
      <c r="E117" s="50"/>
      <c r="F117" s="9"/>
      <c r="G117" s="9"/>
    </row>
    <row r="118" spans="1:7" ht="13.15" customHeight="1" x14ac:dyDescent="0.35">
      <c r="A118" s="9"/>
      <c r="B118" s="47"/>
      <c r="C118" s="47"/>
      <c r="D118" s="48"/>
      <c r="E118" s="50"/>
      <c r="F118" s="9"/>
      <c r="G118" s="9"/>
    </row>
    <row r="119" spans="1:7" ht="13.15" customHeight="1" x14ac:dyDescent="0.35">
      <c r="A119" s="9"/>
      <c r="B119" s="47"/>
      <c r="C119" s="47"/>
      <c r="D119" s="48"/>
      <c r="E119" s="50"/>
      <c r="F119" s="9"/>
      <c r="G119" s="9"/>
    </row>
    <row r="120" spans="1:7" ht="13.15" customHeight="1" x14ac:dyDescent="0.35">
      <c r="A120" s="9"/>
      <c r="B120" s="47"/>
      <c r="C120" s="47"/>
      <c r="D120" s="48"/>
      <c r="E120" s="50"/>
      <c r="F120" s="9"/>
      <c r="G120" s="9"/>
    </row>
    <row r="121" spans="1:7" ht="13.15" customHeight="1" x14ac:dyDescent="0.35">
      <c r="A121" s="9"/>
      <c r="B121" s="47"/>
      <c r="C121" s="47"/>
      <c r="D121" s="48"/>
      <c r="E121" s="50"/>
      <c r="F121" s="9"/>
      <c r="G121" s="9"/>
    </row>
    <row r="122" spans="1:7" ht="13.15" customHeight="1" x14ac:dyDescent="0.35">
      <c r="A122" s="9"/>
      <c r="B122" s="47"/>
      <c r="C122" s="47"/>
      <c r="D122" s="48"/>
      <c r="E122" s="50"/>
      <c r="F122" s="9"/>
      <c r="G122" s="9"/>
    </row>
    <row r="123" spans="1:7" ht="13.15" customHeight="1" x14ac:dyDescent="0.35">
      <c r="A123" s="9"/>
      <c r="B123" s="47"/>
      <c r="C123" s="47"/>
      <c r="D123" s="48"/>
      <c r="E123" s="50"/>
      <c r="F123" s="9"/>
      <c r="G123" s="9"/>
    </row>
    <row r="124" spans="1:7" ht="13.15" customHeight="1" x14ac:dyDescent="0.35">
      <c r="A124" s="9"/>
      <c r="B124" s="47"/>
      <c r="C124" s="47"/>
      <c r="D124" s="48"/>
      <c r="E124" s="50"/>
      <c r="F124" s="9"/>
      <c r="G124" s="9"/>
    </row>
    <row r="125" spans="1:7" ht="13.15" customHeight="1" x14ac:dyDescent="0.35">
      <c r="A125" s="9"/>
      <c r="B125" s="47"/>
      <c r="C125" s="47"/>
      <c r="D125" s="48"/>
      <c r="E125" s="50"/>
      <c r="F125" s="9"/>
      <c r="G125" s="9"/>
    </row>
    <row r="126" spans="1:7" ht="13.15" customHeight="1" x14ac:dyDescent="0.35">
      <c r="A126" s="9"/>
      <c r="B126" s="47"/>
      <c r="C126" s="47"/>
      <c r="D126" s="48"/>
      <c r="E126" s="50"/>
      <c r="F126" s="9"/>
      <c r="G126" s="9"/>
    </row>
    <row r="127" spans="1:7" ht="13.15" customHeight="1" x14ac:dyDescent="0.35">
      <c r="A127" s="9"/>
      <c r="B127" s="47"/>
      <c r="C127" s="47"/>
      <c r="D127" s="48"/>
      <c r="E127" s="50"/>
      <c r="F127" s="9"/>
      <c r="G127" s="9"/>
    </row>
    <row r="128" spans="1:7" ht="13.15" customHeight="1" x14ac:dyDescent="0.35">
      <c r="A128" s="9"/>
      <c r="B128" s="47"/>
      <c r="C128" s="47"/>
      <c r="D128" s="48"/>
      <c r="E128" s="50"/>
      <c r="F128" s="9"/>
      <c r="G128" s="9"/>
    </row>
  </sheetData>
  <mergeCells count="11">
    <mergeCell ref="J4:M4"/>
    <mergeCell ref="J5:M5"/>
    <mergeCell ref="A17:H17"/>
    <mergeCell ref="A4:A6"/>
    <mergeCell ref="B4:B6"/>
    <mergeCell ref="C4:C6"/>
    <mergeCell ref="D4:D6"/>
    <mergeCell ref="E4:E6"/>
    <mergeCell ref="F4:F6"/>
    <mergeCell ref="G4:G6"/>
    <mergeCell ref="H4:H6"/>
  </mergeCells>
  <printOptions horizontalCentered="1"/>
  <pageMargins left="0.6" right="0" top="0.7" bottom="0.5" header="0.5" footer="0.3"/>
  <pageSetup paperSize="9" scale="22" orientation="portrait" r:id="rId1"/>
  <headerFooter scaleWithDoc="0"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0"/>
  <sheetViews>
    <sheetView showGridLines="0" view="pageBreakPreview" zoomScale="70" zoomScaleSheetLayoutView="70" workbookViewId="0">
      <pane xSplit="8" ySplit="6" topLeftCell="J12" activePane="bottomRight" state="frozen"/>
      <selection pane="topRight" activeCell="I1" sqref="I1"/>
      <selection pane="bottomLeft" activeCell="A7" sqref="A7"/>
      <selection pane="bottomRight" activeCell="M12" sqref="M12"/>
    </sheetView>
  </sheetViews>
  <sheetFormatPr defaultColWidth="9.1796875" defaultRowHeight="13.15" customHeight="1" x14ac:dyDescent="0.35"/>
  <cols>
    <col min="1" max="1" width="4" style="34" customWidth="1"/>
    <col min="2" max="2" width="8" style="44" customWidth="1"/>
    <col min="3" max="3" width="35.54296875" style="44" customWidth="1"/>
    <col min="4" max="4" width="10.26953125" style="44" customWidth="1"/>
    <col min="5" max="5" width="51.7265625" style="49" customWidth="1"/>
    <col min="6" max="7" width="5.26953125" style="38" customWidth="1"/>
    <col min="8" max="9" width="32.1796875" style="50" customWidth="1"/>
    <col min="10" max="10" width="25.54296875" style="50" customWidth="1"/>
    <col min="11" max="11" width="39.81640625" style="74" customWidth="1"/>
    <col min="12" max="13" width="11.7265625" style="9" customWidth="1"/>
    <col min="14" max="16384" width="9.1796875" style="9"/>
  </cols>
  <sheetData>
    <row r="1" spans="1:13" s="34" customFormat="1" ht="23.25" customHeight="1" x14ac:dyDescent="0.35">
      <c r="A1" s="33" t="s">
        <v>21</v>
      </c>
      <c r="B1" s="57"/>
      <c r="C1" s="57"/>
      <c r="D1" s="57"/>
      <c r="E1" s="49"/>
      <c r="F1" s="38"/>
      <c r="G1" s="38"/>
      <c r="H1" s="54"/>
      <c r="I1" s="54"/>
      <c r="J1" s="54"/>
      <c r="K1" s="74"/>
    </row>
    <row r="2" spans="1:13" s="34" customFormat="1" ht="23.25" customHeight="1" x14ac:dyDescent="0.35">
      <c r="A2" s="3" t="s">
        <v>26</v>
      </c>
      <c r="B2" s="58"/>
      <c r="C2" s="58"/>
      <c r="D2" s="58"/>
      <c r="E2" s="49"/>
      <c r="F2" s="38"/>
      <c r="G2" s="38"/>
      <c r="H2" s="54"/>
      <c r="I2" s="54"/>
      <c r="J2" s="54"/>
      <c r="K2" s="74"/>
    </row>
    <row r="3" spans="1:13" s="34" customFormat="1" ht="23.25" customHeight="1" x14ac:dyDescent="0.35">
      <c r="A3" s="2"/>
      <c r="B3" s="44"/>
      <c r="C3" s="45"/>
      <c r="D3" s="2"/>
      <c r="E3" s="60"/>
      <c r="F3" s="38"/>
      <c r="G3" s="38"/>
      <c r="H3" s="54"/>
      <c r="I3" s="54"/>
      <c r="J3" s="54"/>
      <c r="K3" s="74"/>
    </row>
    <row r="4" spans="1:13" s="34" customFormat="1" ht="15" customHeight="1" x14ac:dyDescent="0.35">
      <c r="A4" s="218" t="s">
        <v>0</v>
      </c>
      <c r="B4" s="218" t="s">
        <v>33</v>
      </c>
      <c r="C4" s="218" t="s">
        <v>35</v>
      </c>
      <c r="D4" s="218" t="s">
        <v>34</v>
      </c>
      <c r="E4" s="230" t="s">
        <v>1</v>
      </c>
      <c r="F4" s="218" t="s">
        <v>2</v>
      </c>
      <c r="G4" s="218" t="s">
        <v>9</v>
      </c>
      <c r="H4" s="230" t="s">
        <v>120</v>
      </c>
      <c r="I4" s="117"/>
      <c r="J4" s="204"/>
      <c r="K4" s="204"/>
      <c r="L4" s="204"/>
      <c r="M4" s="204"/>
    </row>
    <row r="5" spans="1:13" s="34" customFormat="1" ht="13" x14ac:dyDescent="0.35">
      <c r="A5" s="218"/>
      <c r="B5" s="218"/>
      <c r="C5" s="218"/>
      <c r="D5" s="218"/>
      <c r="E5" s="230"/>
      <c r="F5" s="218"/>
      <c r="G5" s="218"/>
      <c r="H5" s="230"/>
      <c r="I5" s="117"/>
      <c r="J5" s="205" t="s">
        <v>258</v>
      </c>
      <c r="K5" s="205"/>
      <c r="L5" s="205"/>
      <c r="M5" s="205"/>
    </row>
    <row r="6" spans="1:13" s="34" customFormat="1" ht="13" x14ac:dyDescent="0.35">
      <c r="A6" s="218"/>
      <c r="B6" s="218"/>
      <c r="C6" s="218"/>
      <c r="D6" s="218"/>
      <c r="E6" s="230"/>
      <c r="F6" s="218"/>
      <c r="G6" s="218"/>
      <c r="H6" s="230"/>
      <c r="I6" s="117"/>
      <c r="J6" s="107" t="s">
        <v>35</v>
      </c>
      <c r="K6" s="108" t="s">
        <v>1</v>
      </c>
      <c r="L6" s="109" t="s">
        <v>96</v>
      </c>
      <c r="M6" s="109"/>
    </row>
    <row r="7" spans="1:13" ht="139.5" customHeight="1" x14ac:dyDescent="0.35">
      <c r="A7" s="22" t="s">
        <v>3</v>
      </c>
      <c r="B7" s="22" t="s">
        <v>80</v>
      </c>
      <c r="C7" s="22"/>
      <c r="D7" s="22" t="s">
        <v>39</v>
      </c>
      <c r="E7" s="51" t="s">
        <v>145</v>
      </c>
      <c r="F7" s="22" t="s">
        <v>10</v>
      </c>
      <c r="G7" s="22">
        <v>4</v>
      </c>
      <c r="H7" s="63"/>
      <c r="I7" s="63"/>
      <c r="J7" s="63"/>
      <c r="K7" s="76"/>
      <c r="L7" s="72"/>
      <c r="M7" s="72">
        <f>L7*G7</f>
        <v>0</v>
      </c>
    </row>
    <row r="8" spans="1:13" ht="151.5" customHeight="1" x14ac:dyDescent="0.35">
      <c r="A8" s="22" t="s">
        <v>4</v>
      </c>
      <c r="B8" s="55" t="s">
        <v>146</v>
      </c>
      <c r="C8" s="22"/>
      <c r="D8" s="22"/>
      <c r="E8" s="51" t="s">
        <v>147</v>
      </c>
      <c r="F8" s="22" t="s">
        <v>10</v>
      </c>
      <c r="G8" s="22">
        <v>4</v>
      </c>
      <c r="H8" s="63" t="s">
        <v>144</v>
      </c>
      <c r="I8" s="63"/>
      <c r="J8" s="63"/>
      <c r="K8" s="76"/>
      <c r="L8" s="72"/>
      <c r="M8" s="72">
        <f t="shared" ref="M8:M16" si="0">L8*G8</f>
        <v>0</v>
      </c>
    </row>
    <row r="9" spans="1:13" ht="147.75" customHeight="1" x14ac:dyDescent="0.35">
      <c r="A9" s="22" t="s">
        <v>5</v>
      </c>
      <c r="B9" s="22" t="s">
        <v>81</v>
      </c>
      <c r="C9" s="22"/>
      <c r="D9" s="22" t="s">
        <v>39</v>
      </c>
      <c r="E9" s="51" t="s">
        <v>148</v>
      </c>
      <c r="F9" s="22" t="s">
        <v>10</v>
      </c>
      <c r="G9" s="22">
        <v>1</v>
      </c>
      <c r="H9" s="63"/>
      <c r="I9" s="63"/>
      <c r="J9" s="63"/>
      <c r="K9" s="76"/>
      <c r="L9" s="72"/>
      <c r="M9" s="72">
        <f t="shared" si="0"/>
        <v>0</v>
      </c>
    </row>
    <row r="10" spans="1:13" ht="130.5" customHeight="1" x14ac:dyDescent="0.35">
      <c r="A10" s="65" t="s">
        <v>6</v>
      </c>
      <c r="B10" s="65" t="s">
        <v>82</v>
      </c>
      <c r="C10" s="65"/>
      <c r="D10" s="22" t="s">
        <v>39</v>
      </c>
      <c r="E10" s="51" t="s">
        <v>149</v>
      </c>
      <c r="F10" s="22" t="s">
        <v>10</v>
      </c>
      <c r="G10" s="22">
        <v>4</v>
      </c>
      <c r="H10" s="56"/>
      <c r="I10" s="56"/>
      <c r="J10" s="56"/>
      <c r="K10" s="76"/>
      <c r="L10" s="72"/>
      <c r="M10" s="72">
        <f t="shared" si="0"/>
        <v>0</v>
      </c>
    </row>
    <row r="11" spans="1:13" ht="177" customHeight="1" x14ac:dyDescent="0.35">
      <c r="A11" s="22" t="s">
        <v>7</v>
      </c>
      <c r="B11" s="22"/>
      <c r="C11" s="22"/>
      <c r="D11" s="22"/>
      <c r="E11" s="30" t="s">
        <v>141</v>
      </c>
      <c r="F11" s="22" t="s">
        <v>10</v>
      </c>
      <c r="G11" s="22">
        <v>4</v>
      </c>
      <c r="H11" s="63"/>
      <c r="I11" s="164" t="s">
        <v>314</v>
      </c>
      <c r="J11" s="63"/>
      <c r="K11" s="163" t="s">
        <v>313</v>
      </c>
      <c r="L11" s="72"/>
      <c r="M11" s="72">
        <v>265</v>
      </c>
    </row>
    <row r="12" spans="1:13" ht="140.25" customHeight="1" x14ac:dyDescent="0.35">
      <c r="A12" s="22" t="s">
        <v>8</v>
      </c>
      <c r="B12" s="22" t="s">
        <v>72</v>
      </c>
      <c r="C12" s="22"/>
      <c r="D12" s="22" t="s">
        <v>39</v>
      </c>
      <c r="E12" s="51" t="s">
        <v>129</v>
      </c>
      <c r="F12" s="22" t="s">
        <v>10</v>
      </c>
      <c r="G12" s="22">
        <v>4</v>
      </c>
      <c r="H12" s="63"/>
      <c r="I12" s="157" t="s">
        <v>310</v>
      </c>
      <c r="J12" s="63"/>
      <c r="K12" s="163" t="s">
        <v>349</v>
      </c>
      <c r="L12" s="72"/>
      <c r="M12" s="72">
        <v>135</v>
      </c>
    </row>
    <row r="13" spans="1:13" ht="81" customHeight="1" x14ac:dyDescent="0.35">
      <c r="A13" s="22" t="s">
        <v>11</v>
      </c>
      <c r="B13" s="22" t="s">
        <v>75</v>
      </c>
      <c r="C13" s="22"/>
      <c r="D13" s="22" t="s">
        <v>39</v>
      </c>
      <c r="E13" s="30" t="s">
        <v>130</v>
      </c>
      <c r="F13" s="22" t="s">
        <v>10</v>
      </c>
      <c r="G13" s="22">
        <v>4</v>
      </c>
      <c r="H13" s="63"/>
      <c r="I13" s="157" t="s">
        <v>321</v>
      </c>
      <c r="J13" s="63"/>
      <c r="K13" s="163" t="s">
        <v>350</v>
      </c>
      <c r="L13" s="72"/>
      <c r="M13" s="72">
        <v>105</v>
      </c>
    </row>
    <row r="14" spans="1:13" ht="101.25" customHeight="1" x14ac:dyDescent="0.35">
      <c r="A14" s="22" t="s">
        <v>12</v>
      </c>
      <c r="B14" s="22" t="s">
        <v>83</v>
      </c>
      <c r="C14" s="22"/>
      <c r="D14" s="22" t="s">
        <v>39</v>
      </c>
      <c r="E14" s="66" t="s">
        <v>150</v>
      </c>
      <c r="F14" s="22" t="s">
        <v>10</v>
      </c>
      <c r="G14" s="22">
        <v>1</v>
      </c>
      <c r="H14" s="63"/>
      <c r="I14" s="158"/>
      <c r="J14" s="63"/>
      <c r="K14" s="76"/>
      <c r="L14" s="72"/>
      <c r="M14" s="72">
        <f t="shared" si="0"/>
        <v>0</v>
      </c>
    </row>
    <row r="15" spans="1:13" ht="94.5" customHeight="1" x14ac:dyDescent="0.35">
      <c r="A15" s="22" t="s">
        <v>13</v>
      </c>
      <c r="B15" s="22" t="s">
        <v>84</v>
      </c>
      <c r="C15" s="22"/>
      <c r="D15" s="22" t="s">
        <v>39</v>
      </c>
      <c r="E15" s="32" t="s">
        <v>151</v>
      </c>
      <c r="F15" s="22" t="s">
        <v>10</v>
      </c>
      <c r="G15" s="22">
        <v>1</v>
      </c>
      <c r="H15" s="63"/>
      <c r="I15" s="63"/>
      <c r="J15" s="63"/>
      <c r="K15" s="76"/>
      <c r="L15" s="72"/>
      <c r="M15" s="72">
        <f t="shared" si="0"/>
        <v>0</v>
      </c>
    </row>
    <row r="16" spans="1:13" ht="94.5" customHeight="1" x14ac:dyDescent="0.35">
      <c r="A16" s="52" t="s">
        <v>18</v>
      </c>
      <c r="B16" s="52" t="s">
        <v>85</v>
      </c>
      <c r="C16" s="52"/>
      <c r="D16" s="22" t="s">
        <v>39</v>
      </c>
      <c r="E16" s="66" t="s">
        <v>152</v>
      </c>
      <c r="F16" s="22" t="s">
        <v>10</v>
      </c>
      <c r="G16" s="22">
        <v>1</v>
      </c>
      <c r="H16" s="63"/>
      <c r="I16" s="63"/>
      <c r="J16" s="63"/>
      <c r="K16" s="76"/>
      <c r="L16" s="72"/>
      <c r="M16" s="72">
        <f t="shared" si="0"/>
        <v>0</v>
      </c>
    </row>
    <row r="17" spans="1:13" ht="126.75" customHeight="1" x14ac:dyDescent="0.35">
      <c r="A17" s="22" t="s">
        <v>19</v>
      </c>
      <c r="B17" s="22" t="s">
        <v>74</v>
      </c>
      <c r="C17" s="22"/>
      <c r="D17" s="22" t="s">
        <v>86</v>
      </c>
      <c r="E17" s="30" t="s">
        <v>131</v>
      </c>
      <c r="F17" s="22" t="s">
        <v>10</v>
      </c>
      <c r="G17" s="22">
        <v>6</v>
      </c>
      <c r="H17" s="63"/>
      <c r="I17" s="63"/>
      <c r="J17" s="63"/>
      <c r="K17" s="76"/>
      <c r="L17" s="72"/>
      <c r="M17" s="72">
        <v>55</v>
      </c>
    </row>
    <row r="18" spans="1:13" ht="99" customHeight="1" x14ac:dyDescent="0.35">
      <c r="A18" s="22" t="s">
        <v>22</v>
      </c>
      <c r="B18" s="22" t="s">
        <v>76</v>
      </c>
      <c r="C18" s="22"/>
      <c r="D18" s="22"/>
      <c r="E18" s="53" t="s">
        <v>153</v>
      </c>
      <c r="F18" s="22" t="s">
        <v>10</v>
      </c>
      <c r="G18" s="22">
        <v>4</v>
      </c>
      <c r="H18" s="63"/>
      <c r="I18" s="158">
        <v>41711007</v>
      </c>
      <c r="J18" s="63"/>
      <c r="K18" s="163" t="s">
        <v>360</v>
      </c>
      <c r="L18" s="72"/>
      <c r="M18" s="72">
        <v>39</v>
      </c>
    </row>
    <row r="19" spans="1:13" ht="30.75" customHeight="1" x14ac:dyDescent="0.35">
      <c r="A19" s="212" t="s">
        <v>221</v>
      </c>
      <c r="B19" s="213"/>
      <c r="C19" s="213"/>
      <c r="D19" s="213"/>
      <c r="E19" s="213"/>
      <c r="F19" s="213"/>
      <c r="G19" s="213"/>
      <c r="H19" s="213"/>
      <c r="I19" s="110"/>
      <c r="J19" s="85"/>
      <c r="K19" s="85"/>
      <c r="L19" s="85">
        <f>SUM(L7:L18)</f>
        <v>0</v>
      </c>
      <c r="M19" s="85">
        <f>SUM(M7:M18)</f>
        <v>599</v>
      </c>
    </row>
    <row r="20" spans="1:13" ht="13.15" customHeight="1" x14ac:dyDescent="0.35">
      <c r="H20" s="64"/>
      <c r="I20" s="64"/>
      <c r="J20" s="64"/>
    </row>
    <row r="21" spans="1:13" ht="13.15" customHeight="1" x14ac:dyDescent="0.35">
      <c r="H21" s="64"/>
      <c r="I21" s="64"/>
      <c r="J21" s="64"/>
    </row>
    <row r="22" spans="1:13" ht="13.15" customHeight="1" x14ac:dyDescent="0.35">
      <c r="H22" s="64"/>
      <c r="I22" s="64"/>
      <c r="J22" s="64"/>
    </row>
    <row r="23" spans="1:13" ht="13.15" customHeight="1" x14ac:dyDescent="0.35">
      <c r="A23" s="9"/>
      <c r="B23" s="47"/>
      <c r="C23" s="47"/>
      <c r="D23" s="47"/>
      <c r="E23" s="50"/>
      <c r="F23" s="39"/>
      <c r="G23" s="39"/>
      <c r="H23" s="64"/>
      <c r="I23" s="64"/>
      <c r="J23" s="64"/>
    </row>
    <row r="24" spans="1:13" ht="13.15" customHeight="1" x14ac:dyDescent="0.35">
      <c r="A24" s="9"/>
      <c r="B24" s="47"/>
      <c r="C24" s="47"/>
      <c r="D24" s="47"/>
      <c r="E24" s="50"/>
      <c r="F24" s="39"/>
      <c r="G24" s="39"/>
      <c r="H24" s="64"/>
      <c r="I24" s="64"/>
      <c r="J24" s="64"/>
    </row>
    <row r="25" spans="1:13" ht="13.15" customHeight="1" x14ac:dyDescent="0.35">
      <c r="A25" s="9"/>
      <c r="B25" s="47"/>
      <c r="C25" s="47"/>
      <c r="D25" s="47"/>
      <c r="E25" s="50"/>
      <c r="F25" s="39"/>
      <c r="G25" s="39"/>
      <c r="H25" s="64"/>
      <c r="I25" s="64"/>
      <c r="J25" s="64"/>
    </row>
    <row r="26" spans="1:13" ht="13.15" customHeight="1" x14ac:dyDescent="0.35">
      <c r="A26" s="9"/>
      <c r="B26" s="47"/>
      <c r="C26" s="47"/>
      <c r="D26" s="47"/>
      <c r="E26" s="50"/>
      <c r="F26" s="39"/>
      <c r="G26" s="39"/>
      <c r="H26" s="64"/>
      <c r="I26" s="64"/>
      <c r="J26" s="64"/>
    </row>
    <row r="27" spans="1:13" ht="13.15" customHeight="1" x14ac:dyDescent="0.35">
      <c r="A27" s="9"/>
      <c r="B27" s="47"/>
      <c r="C27" s="47"/>
      <c r="D27" s="47"/>
      <c r="E27" s="50"/>
      <c r="F27" s="39"/>
      <c r="G27" s="39"/>
      <c r="H27" s="64"/>
      <c r="I27" s="64"/>
      <c r="J27" s="64"/>
    </row>
    <row r="28" spans="1:13" ht="13.15" customHeight="1" x14ac:dyDescent="0.35">
      <c r="A28" s="9"/>
      <c r="B28" s="47"/>
      <c r="C28" s="47"/>
      <c r="D28" s="47"/>
      <c r="E28" s="50"/>
      <c r="F28" s="39"/>
      <c r="G28" s="39"/>
      <c r="H28" s="64"/>
      <c r="I28" s="64"/>
      <c r="J28" s="64"/>
    </row>
    <row r="29" spans="1:13" ht="13.15" customHeight="1" x14ac:dyDescent="0.35">
      <c r="A29" s="9"/>
      <c r="B29" s="47"/>
      <c r="C29" s="47"/>
      <c r="D29" s="47"/>
      <c r="E29" s="50"/>
      <c r="F29" s="39"/>
      <c r="G29" s="39"/>
      <c r="H29" s="64"/>
      <c r="I29" s="64"/>
      <c r="J29" s="64"/>
    </row>
    <row r="30" spans="1:13" ht="13.15" customHeight="1" x14ac:dyDescent="0.35">
      <c r="A30" s="9"/>
      <c r="B30" s="47"/>
      <c r="C30" s="47"/>
      <c r="D30" s="47"/>
      <c r="E30" s="50"/>
      <c r="F30" s="39"/>
      <c r="G30" s="39"/>
      <c r="H30" s="64"/>
      <c r="I30" s="64"/>
      <c r="J30" s="64"/>
    </row>
    <row r="31" spans="1:13" ht="13.15" customHeight="1" x14ac:dyDescent="0.35">
      <c r="A31" s="9"/>
      <c r="B31" s="47"/>
      <c r="C31" s="47"/>
      <c r="D31" s="47"/>
      <c r="E31" s="50"/>
      <c r="F31" s="39"/>
      <c r="G31" s="39"/>
      <c r="H31" s="64"/>
      <c r="I31" s="64"/>
      <c r="J31" s="64"/>
    </row>
    <row r="32" spans="1:13" ht="13.15" customHeight="1" x14ac:dyDescent="0.35">
      <c r="A32" s="9"/>
      <c r="B32" s="47"/>
      <c r="C32" s="47"/>
      <c r="D32" s="47"/>
      <c r="E32" s="50"/>
      <c r="F32" s="39"/>
      <c r="G32" s="39"/>
      <c r="H32" s="64"/>
      <c r="I32" s="64"/>
      <c r="J32" s="64"/>
    </row>
    <row r="33" spans="1:10" ht="13.15" customHeight="1" x14ac:dyDescent="0.35">
      <c r="A33" s="9"/>
      <c r="B33" s="47"/>
      <c r="C33" s="47"/>
      <c r="D33" s="47"/>
      <c r="E33" s="50"/>
      <c r="F33" s="39"/>
      <c r="G33" s="39"/>
      <c r="H33" s="64"/>
      <c r="I33" s="64"/>
      <c r="J33" s="64"/>
    </row>
    <row r="34" spans="1:10" ht="13.15" customHeight="1" x14ac:dyDescent="0.35">
      <c r="A34" s="9"/>
      <c r="B34" s="47"/>
      <c r="C34" s="47"/>
      <c r="D34" s="47"/>
      <c r="E34" s="50"/>
      <c r="F34" s="39"/>
      <c r="G34" s="39"/>
      <c r="H34" s="64"/>
      <c r="I34" s="64"/>
      <c r="J34" s="64"/>
    </row>
    <row r="35" spans="1:10" ht="13.15" customHeight="1" x14ac:dyDescent="0.35">
      <c r="A35" s="9"/>
      <c r="B35" s="47"/>
      <c r="C35" s="47"/>
      <c r="D35" s="47"/>
      <c r="E35" s="50"/>
      <c r="F35" s="39"/>
      <c r="G35" s="39"/>
      <c r="H35" s="64"/>
      <c r="I35" s="64"/>
      <c r="J35" s="64"/>
    </row>
    <row r="36" spans="1:10" ht="13.15" customHeight="1" x14ac:dyDescent="0.35">
      <c r="A36" s="9"/>
      <c r="B36" s="47"/>
      <c r="C36" s="47"/>
      <c r="D36" s="47"/>
      <c r="E36" s="50"/>
      <c r="F36" s="39"/>
      <c r="G36" s="39"/>
      <c r="H36" s="64"/>
      <c r="I36" s="64"/>
      <c r="J36" s="64"/>
    </row>
    <row r="37" spans="1:10" ht="13.15" customHeight="1" x14ac:dyDescent="0.35">
      <c r="A37" s="9"/>
      <c r="B37" s="47"/>
      <c r="C37" s="47"/>
      <c r="D37" s="47"/>
      <c r="E37" s="50"/>
      <c r="F37" s="39"/>
      <c r="G37" s="39"/>
      <c r="H37" s="64"/>
      <c r="I37" s="64"/>
      <c r="J37" s="64"/>
    </row>
    <row r="38" spans="1:10" ht="13.15" customHeight="1" x14ac:dyDescent="0.35">
      <c r="A38" s="9"/>
      <c r="B38" s="47"/>
      <c r="C38" s="47"/>
      <c r="D38" s="47"/>
      <c r="E38" s="50"/>
      <c r="F38" s="39"/>
      <c r="G38" s="39"/>
      <c r="H38" s="64"/>
      <c r="I38" s="64"/>
      <c r="J38" s="64"/>
    </row>
    <row r="39" spans="1:10" ht="13.15" customHeight="1" x14ac:dyDescent="0.35">
      <c r="A39" s="9"/>
      <c r="B39" s="47"/>
      <c r="C39" s="47"/>
      <c r="D39" s="47"/>
      <c r="E39" s="50"/>
      <c r="F39" s="39"/>
      <c r="G39" s="39"/>
      <c r="H39" s="64"/>
      <c r="I39" s="64"/>
      <c r="J39" s="64"/>
    </row>
    <row r="40" spans="1:10" ht="13.15" customHeight="1" x14ac:dyDescent="0.35">
      <c r="A40" s="9"/>
      <c r="B40" s="47"/>
      <c r="C40" s="47"/>
      <c r="D40" s="47"/>
      <c r="E40" s="50"/>
      <c r="F40" s="39"/>
      <c r="G40" s="39"/>
      <c r="H40" s="64"/>
      <c r="I40" s="64"/>
      <c r="J40" s="64"/>
    </row>
    <row r="41" spans="1:10" ht="13.15" customHeight="1" x14ac:dyDescent="0.35">
      <c r="A41" s="9"/>
      <c r="B41" s="47"/>
      <c r="C41" s="47"/>
      <c r="D41" s="47"/>
      <c r="E41" s="50"/>
      <c r="F41" s="39"/>
      <c r="G41" s="39"/>
      <c r="H41" s="64"/>
      <c r="I41" s="64"/>
      <c r="J41" s="64"/>
    </row>
    <row r="42" spans="1:10" ht="13.15" customHeight="1" x14ac:dyDescent="0.35">
      <c r="A42" s="9"/>
      <c r="B42" s="47"/>
      <c r="C42" s="47"/>
      <c r="D42" s="47"/>
      <c r="E42" s="50"/>
      <c r="F42" s="39"/>
      <c r="G42" s="39"/>
      <c r="H42" s="64"/>
      <c r="I42" s="64"/>
      <c r="J42" s="64"/>
    </row>
    <row r="43" spans="1:10" ht="13.15" customHeight="1" x14ac:dyDescent="0.35">
      <c r="A43" s="9"/>
      <c r="B43" s="47"/>
      <c r="C43" s="47"/>
      <c r="D43" s="47"/>
      <c r="E43" s="50"/>
      <c r="F43" s="39"/>
      <c r="G43" s="39"/>
      <c r="H43" s="64"/>
      <c r="I43" s="64"/>
      <c r="J43" s="64"/>
    </row>
    <row r="44" spans="1:10" ht="13.15" customHeight="1" x14ac:dyDescent="0.35">
      <c r="A44" s="9"/>
      <c r="B44" s="47"/>
      <c r="C44" s="47"/>
      <c r="D44" s="47"/>
      <c r="E44" s="50"/>
      <c r="F44" s="39"/>
      <c r="G44" s="39"/>
      <c r="H44" s="64"/>
      <c r="I44" s="64"/>
      <c r="J44" s="64"/>
    </row>
    <row r="45" spans="1:10" ht="13.15" customHeight="1" x14ac:dyDescent="0.35">
      <c r="A45" s="9"/>
      <c r="B45" s="47"/>
      <c r="C45" s="47"/>
      <c r="D45" s="47"/>
      <c r="E45" s="50"/>
      <c r="F45" s="39"/>
      <c r="G45" s="39"/>
      <c r="H45" s="64"/>
      <c r="I45" s="64"/>
      <c r="J45" s="64"/>
    </row>
    <row r="46" spans="1:10" ht="13.15" customHeight="1" x14ac:dyDescent="0.35">
      <c r="A46" s="9"/>
      <c r="B46" s="47"/>
      <c r="C46" s="47"/>
      <c r="D46" s="47"/>
      <c r="E46" s="50"/>
      <c r="F46" s="39"/>
      <c r="G46" s="39"/>
    </row>
    <row r="47" spans="1:10" ht="13.15" customHeight="1" x14ac:dyDescent="0.35">
      <c r="A47" s="9"/>
      <c r="B47" s="47"/>
      <c r="C47" s="47"/>
      <c r="D47" s="47"/>
      <c r="E47" s="50"/>
      <c r="F47" s="39"/>
      <c r="G47" s="39"/>
    </row>
    <row r="48" spans="1:10" ht="13.15" customHeight="1" x14ac:dyDescent="0.35">
      <c r="A48" s="9"/>
      <c r="B48" s="47"/>
      <c r="C48" s="47"/>
      <c r="D48" s="47"/>
      <c r="E48" s="50"/>
      <c r="F48" s="39"/>
      <c r="G48" s="39"/>
    </row>
    <row r="49" spans="1:7" ht="13.15" customHeight="1" x14ac:dyDescent="0.35">
      <c r="A49" s="9"/>
      <c r="B49" s="47"/>
      <c r="C49" s="47"/>
      <c r="D49" s="47"/>
      <c r="E49" s="50"/>
      <c r="F49" s="39"/>
      <c r="G49" s="39"/>
    </row>
    <row r="50" spans="1:7" ht="13.15" customHeight="1" x14ac:dyDescent="0.35">
      <c r="A50" s="9"/>
      <c r="B50" s="47"/>
      <c r="C50" s="47"/>
      <c r="D50" s="47"/>
      <c r="E50" s="50"/>
      <c r="F50" s="39"/>
      <c r="G50" s="39"/>
    </row>
    <row r="51" spans="1:7" ht="13.15" customHeight="1" x14ac:dyDescent="0.35">
      <c r="A51" s="9"/>
      <c r="B51" s="47"/>
      <c r="C51" s="47"/>
      <c r="D51" s="47"/>
      <c r="E51" s="50"/>
      <c r="F51" s="39"/>
      <c r="G51" s="39"/>
    </row>
    <row r="52" spans="1:7" ht="13.15" customHeight="1" x14ac:dyDescent="0.35">
      <c r="A52" s="9"/>
      <c r="B52" s="47"/>
      <c r="C52" s="47"/>
      <c r="D52" s="47"/>
      <c r="E52" s="50"/>
      <c r="F52" s="39"/>
      <c r="G52" s="39"/>
    </row>
    <row r="53" spans="1:7" ht="13.15" customHeight="1" x14ac:dyDescent="0.35">
      <c r="A53" s="9"/>
      <c r="B53" s="47"/>
      <c r="C53" s="47"/>
      <c r="D53" s="47"/>
      <c r="E53" s="50"/>
      <c r="F53" s="39"/>
      <c r="G53" s="39"/>
    </row>
    <row r="54" spans="1:7" ht="13.15" customHeight="1" x14ac:dyDescent="0.35">
      <c r="A54" s="9"/>
      <c r="B54" s="47"/>
      <c r="C54" s="47"/>
      <c r="D54" s="47"/>
      <c r="E54" s="50"/>
      <c r="F54" s="39"/>
      <c r="G54" s="39"/>
    </row>
    <row r="55" spans="1:7" ht="13.15" customHeight="1" x14ac:dyDescent="0.35">
      <c r="A55" s="9"/>
      <c r="B55" s="47"/>
      <c r="C55" s="47"/>
      <c r="D55" s="47"/>
      <c r="E55" s="50"/>
      <c r="F55" s="39"/>
      <c r="G55" s="39"/>
    </row>
    <row r="56" spans="1:7" ht="13.15" customHeight="1" x14ac:dyDescent="0.35">
      <c r="A56" s="9"/>
      <c r="B56" s="47"/>
      <c r="C56" s="47"/>
      <c r="D56" s="47"/>
      <c r="E56" s="50"/>
      <c r="F56" s="39"/>
      <c r="G56" s="39"/>
    </row>
    <row r="57" spans="1:7" ht="13.15" customHeight="1" x14ac:dyDescent="0.35">
      <c r="A57" s="9"/>
      <c r="B57" s="47"/>
      <c r="C57" s="47"/>
      <c r="D57" s="47"/>
      <c r="E57" s="50"/>
      <c r="F57" s="39"/>
      <c r="G57" s="39"/>
    </row>
    <row r="58" spans="1:7" ht="13.15" customHeight="1" x14ac:dyDescent="0.35">
      <c r="A58" s="9"/>
      <c r="B58" s="47"/>
      <c r="C58" s="47"/>
      <c r="D58" s="47"/>
      <c r="E58" s="50"/>
      <c r="F58" s="39"/>
      <c r="G58" s="39"/>
    </row>
    <row r="59" spans="1:7" ht="13.15" customHeight="1" x14ac:dyDescent="0.35">
      <c r="A59" s="9"/>
      <c r="B59" s="47"/>
      <c r="C59" s="47"/>
      <c r="D59" s="47"/>
      <c r="E59" s="50"/>
      <c r="F59" s="39"/>
      <c r="G59" s="39"/>
    </row>
    <row r="60" spans="1:7" ht="13.15" customHeight="1" x14ac:dyDescent="0.35">
      <c r="A60" s="9"/>
      <c r="B60" s="47"/>
      <c r="C60" s="47"/>
      <c r="D60" s="47"/>
      <c r="E60" s="50"/>
      <c r="F60" s="39"/>
      <c r="G60" s="39"/>
    </row>
    <row r="61" spans="1:7" ht="13.15" customHeight="1" x14ac:dyDescent="0.35">
      <c r="A61" s="9"/>
      <c r="B61" s="47"/>
      <c r="C61" s="47"/>
      <c r="D61" s="47"/>
      <c r="E61" s="50"/>
      <c r="F61" s="39"/>
      <c r="G61" s="39"/>
    </row>
    <row r="62" spans="1:7" ht="13.15" customHeight="1" x14ac:dyDescent="0.35">
      <c r="A62" s="9"/>
      <c r="B62" s="47"/>
      <c r="C62" s="47"/>
      <c r="D62" s="47"/>
      <c r="E62" s="50"/>
      <c r="F62" s="39"/>
      <c r="G62" s="39"/>
    </row>
    <row r="63" spans="1:7" ht="13.15" customHeight="1" x14ac:dyDescent="0.35">
      <c r="A63" s="9"/>
      <c r="B63" s="47"/>
      <c r="C63" s="47"/>
      <c r="D63" s="47"/>
      <c r="E63" s="50"/>
      <c r="F63" s="39"/>
      <c r="G63" s="39"/>
    </row>
    <row r="64" spans="1:7" ht="13.15" customHeight="1" x14ac:dyDescent="0.35">
      <c r="A64" s="9"/>
      <c r="B64" s="47"/>
      <c r="C64" s="47"/>
      <c r="D64" s="47"/>
      <c r="E64" s="50"/>
      <c r="F64" s="39"/>
      <c r="G64" s="39"/>
    </row>
    <row r="65" spans="1:7" ht="13.15" customHeight="1" x14ac:dyDescent="0.35">
      <c r="A65" s="9"/>
      <c r="B65" s="47"/>
      <c r="C65" s="47"/>
      <c r="D65" s="47"/>
      <c r="E65" s="50"/>
      <c r="F65" s="39"/>
      <c r="G65" s="39"/>
    </row>
    <row r="66" spans="1:7" ht="13.15" customHeight="1" x14ac:dyDescent="0.35">
      <c r="A66" s="9"/>
      <c r="B66" s="47"/>
      <c r="C66" s="47"/>
      <c r="D66" s="47"/>
      <c r="E66" s="50"/>
      <c r="F66" s="39"/>
      <c r="G66" s="39"/>
    </row>
    <row r="67" spans="1:7" ht="13.15" customHeight="1" x14ac:dyDescent="0.35">
      <c r="A67" s="9"/>
      <c r="B67" s="47"/>
      <c r="C67" s="47"/>
      <c r="D67" s="47"/>
      <c r="E67" s="50"/>
      <c r="F67" s="39"/>
      <c r="G67" s="39"/>
    </row>
    <row r="68" spans="1:7" ht="13.15" customHeight="1" x14ac:dyDescent="0.35">
      <c r="A68" s="9"/>
      <c r="B68" s="47"/>
      <c r="C68" s="47"/>
      <c r="D68" s="47"/>
      <c r="E68" s="50"/>
      <c r="F68" s="39"/>
      <c r="G68" s="39"/>
    </row>
    <row r="69" spans="1:7" ht="13.15" customHeight="1" x14ac:dyDescent="0.35">
      <c r="A69" s="9"/>
      <c r="B69" s="47"/>
      <c r="C69" s="47"/>
      <c r="D69" s="47"/>
      <c r="E69" s="50"/>
      <c r="F69" s="39"/>
      <c r="G69" s="39"/>
    </row>
    <row r="70" spans="1:7" ht="13.15" customHeight="1" x14ac:dyDescent="0.35">
      <c r="A70" s="9"/>
      <c r="B70" s="47"/>
      <c r="C70" s="47"/>
      <c r="D70" s="47"/>
      <c r="E70" s="50"/>
      <c r="F70" s="39"/>
      <c r="G70" s="39"/>
    </row>
    <row r="71" spans="1:7" ht="13.15" customHeight="1" x14ac:dyDescent="0.35">
      <c r="A71" s="9"/>
      <c r="B71" s="47"/>
      <c r="C71" s="47"/>
      <c r="D71" s="47"/>
      <c r="E71" s="50"/>
      <c r="F71" s="39"/>
      <c r="G71" s="39"/>
    </row>
    <row r="72" spans="1:7" ht="13.15" customHeight="1" x14ac:dyDescent="0.35">
      <c r="A72" s="9"/>
      <c r="B72" s="47"/>
      <c r="C72" s="47"/>
      <c r="D72" s="47"/>
      <c r="E72" s="50"/>
      <c r="F72" s="39"/>
      <c r="G72" s="39"/>
    </row>
    <row r="73" spans="1:7" ht="13.15" customHeight="1" x14ac:dyDescent="0.35">
      <c r="A73" s="9"/>
      <c r="B73" s="47"/>
      <c r="C73" s="47"/>
      <c r="D73" s="47"/>
      <c r="E73" s="50"/>
      <c r="F73" s="39"/>
      <c r="G73" s="39"/>
    </row>
    <row r="74" spans="1:7" ht="13.15" customHeight="1" x14ac:dyDescent="0.35">
      <c r="A74" s="9"/>
      <c r="B74" s="47"/>
      <c r="C74" s="47"/>
      <c r="D74" s="47"/>
      <c r="E74" s="50"/>
      <c r="F74" s="39"/>
      <c r="G74" s="39"/>
    </row>
    <row r="75" spans="1:7" ht="13.15" customHeight="1" x14ac:dyDescent="0.35">
      <c r="A75" s="9"/>
      <c r="B75" s="47"/>
      <c r="C75" s="47"/>
      <c r="D75" s="47"/>
      <c r="E75" s="50"/>
      <c r="F75" s="39"/>
      <c r="G75" s="39"/>
    </row>
    <row r="76" spans="1:7" ht="13.15" customHeight="1" x14ac:dyDescent="0.35">
      <c r="A76" s="9"/>
      <c r="B76" s="47"/>
      <c r="C76" s="47"/>
      <c r="D76" s="47"/>
      <c r="E76" s="50"/>
      <c r="F76" s="39"/>
      <c r="G76" s="39"/>
    </row>
    <row r="77" spans="1:7" ht="13.15" customHeight="1" x14ac:dyDescent="0.35">
      <c r="A77" s="9"/>
      <c r="B77" s="47"/>
      <c r="C77" s="47"/>
      <c r="D77" s="47"/>
      <c r="E77" s="50"/>
      <c r="F77" s="39"/>
      <c r="G77" s="39"/>
    </row>
    <row r="78" spans="1:7" ht="13.15" customHeight="1" x14ac:dyDescent="0.35">
      <c r="A78" s="9"/>
      <c r="B78" s="47"/>
      <c r="C78" s="47"/>
      <c r="D78" s="47"/>
      <c r="E78" s="50"/>
      <c r="F78" s="39"/>
      <c r="G78" s="39"/>
    </row>
    <row r="79" spans="1:7" ht="13.15" customHeight="1" x14ac:dyDescent="0.35">
      <c r="A79" s="9"/>
      <c r="B79" s="47"/>
      <c r="C79" s="47"/>
      <c r="D79" s="47"/>
      <c r="E79" s="50"/>
      <c r="F79" s="39"/>
      <c r="G79" s="39"/>
    </row>
    <row r="80" spans="1:7" ht="13.15" customHeight="1" x14ac:dyDescent="0.35">
      <c r="A80" s="9"/>
      <c r="B80" s="47"/>
      <c r="C80" s="47"/>
      <c r="D80" s="47"/>
      <c r="E80" s="50"/>
      <c r="F80" s="39"/>
      <c r="G80" s="39"/>
    </row>
    <row r="81" spans="1:7" ht="13.15" customHeight="1" x14ac:dyDescent="0.35">
      <c r="A81" s="9"/>
      <c r="B81" s="47"/>
      <c r="C81" s="47"/>
      <c r="D81" s="47"/>
      <c r="E81" s="50"/>
      <c r="F81" s="39"/>
      <c r="G81" s="39"/>
    </row>
    <row r="82" spans="1:7" ht="13.15" customHeight="1" x14ac:dyDescent="0.35">
      <c r="A82" s="9"/>
      <c r="B82" s="47"/>
      <c r="C82" s="47"/>
      <c r="D82" s="47"/>
      <c r="E82" s="50"/>
      <c r="F82" s="39"/>
      <c r="G82" s="39"/>
    </row>
    <row r="83" spans="1:7" ht="13.15" customHeight="1" x14ac:dyDescent="0.35">
      <c r="A83" s="9"/>
      <c r="B83" s="47"/>
      <c r="C83" s="47"/>
      <c r="D83" s="47"/>
      <c r="E83" s="50"/>
      <c r="F83" s="39"/>
      <c r="G83" s="39"/>
    </row>
    <row r="84" spans="1:7" ht="13.15" customHeight="1" x14ac:dyDescent="0.35">
      <c r="A84" s="9"/>
      <c r="B84" s="47"/>
      <c r="C84" s="47"/>
      <c r="D84" s="47"/>
      <c r="E84" s="50"/>
      <c r="F84" s="39"/>
      <c r="G84" s="39"/>
    </row>
    <row r="85" spans="1:7" ht="13.15" customHeight="1" x14ac:dyDescent="0.35">
      <c r="A85" s="9"/>
      <c r="B85" s="47"/>
      <c r="C85" s="47"/>
      <c r="D85" s="47"/>
      <c r="E85" s="50"/>
      <c r="F85" s="39"/>
      <c r="G85" s="39"/>
    </row>
    <row r="86" spans="1:7" ht="13.15" customHeight="1" x14ac:dyDescent="0.35">
      <c r="A86" s="9"/>
      <c r="B86" s="47"/>
      <c r="C86" s="47"/>
      <c r="D86" s="47"/>
      <c r="E86" s="50"/>
      <c r="F86" s="39"/>
      <c r="G86" s="39"/>
    </row>
    <row r="87" spans="1:7" ht="13.15" customHeight="1" x14ac:dyDescent="0.35">
      <c r="A87" s="9"/>
      <c r="B87" s="47"/>
      <c r="C87" s="47"/>
      <c r="D87" s="47"/>
      <c r="E87" s="50"/>
      <c r="F87" s="39"/>
      <c r="G87" s="39"/>
    </row>
    <row r="88" spans="1:7" ht="13.15" customHeight="1" x14ac:dyDescent="0.35">
      <c r="A88" s="9"/>
      <c r="B88" s="47"/>
      <c r="C88" s="47"/>
      <c r="D88" s="47"/>
      <c r="E88" s="50"/>
      <c r="F88" s="39"/>
      <c r="G88" s="39"/>
    </row>
    <row r="89" spans="1:7" ht="13.15" customHeight="1" x14ac:dyDescent="0.35">
      <c r="A89" s="9"/>
      <c r="B89" s="47"/>
      <c r="C89" s="47"/>
      <c r="D89" s="47"/>
      <c r="E89" s="50"/>
      <c r="F89" s="39"/>
      <c r="G89" s="39"/>
    </row>
    <row r="90" spans="1:7" ht="13.15" customHeight="1" x14ac:dyDescent="0.35">
      <c r="A90" s="9"/>
      <c r="B90" s="47"/>
      <c r="C90" s="47"/>
      <c r="D90" s="47"/>
      <c r="E90" s="50"/>
      <c r="F90" s="39"/>
      <c r="G90" s="39"/>
    </row>
    <row r="91" spans="1:7" ht="13.15" customHeight="1" x14ac:dyDescent="0.35">
      <c r="A91" s="9"/>
      <c r="B91" s="47"/>
      <c r="C91" s="47"/>
      <c r="D91" s="47"/>
      <c r="E91" s="50"/>
      <c r="F91" s="39"/>
      <c r="G91" s="39"/>
    </row>
    <row r="92" spans="1:7" ht="13.15" customHeight="1" x14ac:dyDescent="0.35">
      <c r="A92" s="9"/>
      <c r="B92" s="47"/>
      <c r="C92" s="47"/>
      <c r="D92" s="47"/>
      <c r="E92" s="50"/>
      <c r="F92" s="39"/>
      <c r="G92" s="39"/>
    </row>
    <row r="93" spans="1:7" ht="13.15" customHeight="1" x14ac:dyDescent="0.35">
      <c r="A93" s="9"/>
      <c r="B93" s="47"/>
      <c r="C93" s="47"/>
      <c r="D93" s="47"/>
      <c r="E93" s="50"/>
      <c r="F93" s="39"/>
      <c r="G93" s="39"/>
    </row>
    <row r="94" spans="1:7" ht="13.15" customHeight="1" x14ac:dyDescent="0.35">
      <c r="A94" s="9"/>
      <c r="B94" s="47"/>
      <c r="C94" s="47"/>
      <c r="D94" s="47"/>
      <c r="E94" s="50"/>
      <c r="F94" s="39"/>
      <c r="G94" s="39"/>
    </row>
    <row r="95" spans="1:7" ht="13.15" customHeight="1" x14ac:dyDescent="0.35">
      <c r="A95" s="9"/>
      <c r="B95" s="47"/>
      <c r="C95" s="47"/>
      <c r="D95" s="47"/>
      <c r="E95" s="50"/>
      <c r="F95" s="39"/>
      <c r="G95" s="39"/>
    </row>
    <row r="96" spans="1:7" ht="13.15" customHeight="1" x14ac:dyDescent="0.35">
      <c r="A96" s="9"/>
      <c r="B96" s="47"/>
      <c r="C96" s="47"/>
      <c r="D96" s="47"/>
      <c r="E96" s="50"/>
      <c r="F96" s="39"/>
      <c r="G96" s="39"/>
    </row>
    <row r="97" spans="1:7" ht="13.15" customHeight="1" x14ac:dyDescent="0.35">
      <c r="A97" s="9"/>
      <c r="B97" s="47"/>
      <c r="C97" s="47"/>
      <c r="D97" s="47"/>
      <c r="E97" s="50"/>
      <c r="F97" s="39"/>
      <c r="G97" s="39"/>
    </row>
    <row r="98" spans="1:7" ht="13.15" customHeight="1" x14ac:dyDescent="0.35">
      <c r="A98" s="9"/>
      <c r="B98" s="47"/>
      <c r="C98" s="47"/>
      <c r="D98" s="47"/>
      <c r="E98" s="50"/>
      <c r="F98" s="39"/>
      <c r="G98" s="39"/>
    </row>
    <row r="99" spans="1:7" ht="13.15" customHeight="1" x14ac:dyDescent="0.35">
      <c r="A99" s="9"/>
      <c r="B99" s="47"/>
      <c r="C99" s="47"/>
      <c r="D99" s="47"/>
      <c r="E99" s="50"/>
      <c r="F99" s="39"/>
      <c r="G99" s="39"/>
    </row>
    <row r="100" spans="1:7" ht="13.15" customHeight="1" x14ac:dyDescent="0.35">
      <c r="A100" s="9"/>
      <c r="B100" s="47"/>
      <c r="C100" s="47"/>
      <c r="D100" s="47"/>
      <c r="E100" s="50"/>
      <c r="F100" s="39"/>
      <c r="G100" s="39"/>
    </row>
    <row r="101" spans="1:7" ht="13.15" customHeight="1" x14ac:dyDescent="0.35">
      <c r="A101" s="9"/>
      <c r="B101" s="47"/>
      <c r="C101" s="47"/>
      <c r="D101" s="47"/>
      <c r="E101" s="50"/>
      <c r="F101" s="39"/>
      <c r="G101" s="39"/>
    </row>
    <row r="102" spans="1:7" ht="13.15" customHeight="1" x14ac:dyDescent="0.35">
      <c r="A102" s="9"/>
      <c r="B102" s="47"/>
      <c r="C102" s="47"/>
      <c r="D102" s="47"/>
      <c r="E102" s="50"/>
      <c r="F102" s="39"/>
      <c r="G102" s="39"/>
    </row>
    <row r="103" spans="1:7" ht="13.15" customHeight="1" x14ac:dyDescent="0.35">
      <c r="A103" s="9"/>
      <c r="B103" s="47"/>
      <c r="C103" s="47"/>
      <c r="D103" s="47"/>
      <c r="E103" s="50"/>
      <c r="F103" s="39"/>
      <c r="G103" s="39"/>
    </row>
    <row r="104" spans="1:7" ht="13.15" customHeight="1" x14ac:dyDescent="0.35">
      <c r="A104" s="9"/>
      <c r="B104" s="47"/>
      <c r="C104" s="47"/>
      <c r="D104" s="47"/>
      <c r="E104" s="50"/>
      <c r="F104" s="39"/>
      <c r="G104" s="39"/>
    </row>
    <row r="105" spans="1:7" ht="13.15" customHeight="1" x14ac:dyDescent="0.35">
      <c r="A105" s="9"/>
      <c r="B105" s="47"/>
      <c r="C105" s="47"/>
      <c r="D105" s="47"/>
      <c r="E105" s="50"/>
      <c r="F105" s="39"/>
      <c r="G105" s="39"/>
    </row>
    <row r="106" spans="1:7" ht="13.15" customHeight="1" x14ac:dyDescent="0.35">
      <c r="A106" s="9"/>
      <c r="B106" s="47"/>
      <c r="C106" s="47"/>
      <c r="D106" s="47"/>
      <c r="E106" s="50"/>
      <c r="F106" s="39"/>
      <c r="G106" s="39"/>
    </row>
    <row r="107" spans="1:7" ht="13.15" customHeight="1" x14ac:dyDescent="0.35">
      <c r="A107" s="9"/>
      <c r="B107" s="47"/>
      <c r="C107" s="47"/>
      <c r="D107" s="47"/>
      <c r="E107" s="50"/>
      <c r="F107" s="39"/>
      <c r="G107" s="39"/>
    </row>
    <row r="108" spans="1:7" ht="13.15" customHeight="1" x14ac:dyDescent="0.35">
      <c r="A108" s="9"/>
      <c r="B108" s="47"/>
      <c r="C108" s="47"/>
      <c r="D108" s="47"/>
      <c r="E108" s="50"/>
      <c r="F108" s="39"/>
      <c r="G108" s="39"/>
    </row>
    <row r="109" spans="1:7" ht="13.15" customHeight="1" x14ac:dyDescent="0.35">
      <c r="A109" s="9"/>
      <c r="B109" s="47"/>
      <c r="C109" s="47"/>
      <c r="D109" s="47"/>
      <c r="E109" s="50"/>
      <c r="F109" s="39"/>
      <c r="G109" s="39"/>
    </row>
    <row r="110" spans="1:7" ht="13.15" customHeight="1" x14ac:dyDescent="0.35">
      <c r="A110" s="9"/>
      <c r="B110" s="47"/>
      <c r="C110" s="47"/>
      <c r="D110" s="47"/>
      <c r="E110" s="50"/>
      <c r="F110" s="39"/>
      <c r="G110" s="39"/>
    </row>
    <row r="111" spans="1:7" ht="13.15" customHeight="1" x14ac:dyDescent="0.35">
      <c r="A111" s="9"/>
      <c r="B111" s="47"/>
      <c r="C111" s="47"/>
      <c r="D111" s="47"/>
      <c r="E111" s="50"/>
      <c r="F111" s="39"/>
      <c r="G111" s="39"/>
    </row>
    <row r="112" spans="1:7" ht="13.15" customHeight="1" x14ac:dyDescent="0.35">
      <c r="A112" s="9"/>
      <c r="B112" s="47"/>
      <c r="C112" s="47"/>
      <c r="D112" s="47"/>
      <c r="E112" s="50"/>
      <c r="F112" s="39"/>
      <c r="G112" s="39"/>
    </row>
    <row r="113" spans="1:7" ht="13.15" customHeight="1" x14ac:dyDescent="0.35">
      <c r="A113" s="9"/>
      <c r="B113" s="47"/>
      <c r="C113" s="47"/>
      <c r="D113" s="47"/>
      <c r="E113" s="50"/>
      <c r="F113" s="39"/>
      <c r="G113" s="39"/>
    </row>
    <row r="114" spans="1:7" ht="13.15" customHeight="1" x14ac:dyDescent="0.35">
      <c r="A114" s="9"/>
      <c r="B114" s="47"/>
      <c r="C114" s="47"/>
      <c r="D114" s="47"/>
      <c r="E114" s="50"/>
      <c r="F114" s="39"/>
      <c r="G114" s="39"/>
    </row>
    <row r="115" spans="1:7" ht="13.15" customHeight="1" x14ac:dyDescent="0.35">
      <c r="A115" s="9"/>
      <c r="B115" s="47"/>
      <c r="C115" s="47"/>
      <c r="D115" s="47"/>
      <c r="E115" s="50"/>
      <c r="F115" s="39"/>
      <c r="G115" s="39"/>
    </row>
    <row r="116" spans="1:7" ht="13.15" customHeight="1" x14ac:dyDescent="0.35">
      <c r="A116" s="9"/>
      <c r="B116" s="47"/>
      <c r="C116" s="47"/>
      <c r="D116" s="47"/>
      <c r="E116" s="50"/>
      <c r="F116" s="39"/>
      <c r="G116" s="39"/>
    </row>
    <row r="117" spans="1:7" ht="13.15" customHeight="1" x14ac:dyDescent="0.35">
      <c r="A117" s="9"/>
      <c r="B117" s="47"/>
      <c r="C117" s="47"/>
      <c r="D117" s="47"/>
      <c r="E117" s="50"/>
      <c r="F117" s="39"/>
      <c r="G117" s="39"/>
    </row>
    <row r="118" spans="1:7" ht="13.15" customHeight="1" x14ac:dyDescent="0.35">
      <c r="A118" s="9"/>
      <c r="B118" s="47"/>
      <c r="C118" s="47"/>
      <c r="D118" s="47"/>
      <c r="E118" s="50"/>
      <c r="F118" s="39"/>
      <c r="G118" s="39"/>
    </row>
    <row r="119" spans="1:7" ht="13.15" customHeight="1" x14ac:dyDescent="0.35">
      <c r="A119" s="9"/>
      <c r="B119" s="47"/>
      <c r="C119" s="47"/>
      <c r="D119" s="47"/>
      <c r="E119" s="50"/>
      <c r="F119" s="39"/>
      <c r="G119" s="39"/>
    </row>
    <row r="120" spans="1:7" ht="13.15" customHeight="1" x14ac:dyDescent="0.35">
      <c r="A120" s="9"/>
      <c r="B120" s="47"/>
      <c r="C120" s="47"/>
      <c r="D120" s="47"/>
      <c r="E120" s="50"/>
      <c r="F120" s="39"/>
      <c r="G120" s="39"/>
    </row>
    <row r="121" spans="1:7" ht="13.15" customHeight="1" x14ac:dyDescent="0.35">
      <c r="A121" s="9"/>
      <c r="B121" s="47"/>
      <c r="C121" s="47"/>
      <c r="D121" s="47"/>
      <c r="E121" s="50"/>
      <c r="F121" s="39"/>
      <c r="G121" s="39"/>
    </row>
    <row r="122" spans="1:7" ht="13.15" customHeight="1" x14ac:dyDescent="0.35">
      <c r="A122" s="9"/>
      <c r="B122" s="47"/>
      <c r="C122" s="47"/>
      <c r="D122" s="47"/>
      <c r="E122" s="50"/>
      <c r="F122" s="39"/>
      <c r="G122" s="39"/>
    </row>
    <row r="123" spans="1:7" ht="13.15" customHeight="1" x14ac:dyDescent="0.35">
      <c r="A123" s="9"/>
      <c r="B123" s="47"/>
      <c r="C123" s="47"/>
      <c r="D123" s="47"/>
      <c r="E123" s="50"/>
      <c r="F123" s="39"/>
      <c r="G123" s="39"/>
    </row>
    <row r="124" spans="1:7" ht="13.15" customHeight="1" x14ac:dyDescent="0.35">
      <c r="A124" s="9"/>
      <c r="B124" s="47"/>
      <c r="C124" s="47"/>
      <c r="D124" s="47"/>
      <c r="E124" s="50"/>
      <c r="F124" s="39"/>
      <c r="G124" s="39"/>
    </row>
    <row r="125" spans="1:7" ht="13.15" customHeight="1" x14ac:dyDescent="0.35">
      <c r="A125" s="9"/>
      <c r="B125" s="47"/>
      <c r="C125" s="47"/>
      <c r="D125" s="47"/>
      <c r="E125" s="50"/>
      <c r="F125" s="39"/>
      <c r="G125" s="39"/>
    </row>
    <row r="126" spans="1:7" ht="13.15" customHeight="1" x14ac:dyDescent="0.35">
      <c r="A126" s="9"/>
      <c r="B126" s="47"/>
      <c r="C126" s="47"/>
      <c r="D126" s="47"/>
      <c r="E126" s="50"/>
      <c r="F126" s="39"/>
      <c r="G126" s="39"/>
    </row>
    <row r="127" spans="1:7" ht="13.15" customHeight="1" x14ac:dyDescent="0.35">
      <c r="A127" s="9"/>
      <c r="B127" s="47"/>
      <c r="C127" s="47"/>
      <c r="D127" s="47"/>
      <c r="E127" s="50"/>
      <c r="F127" s="39"/>
      <c r="G127" s="39"/>
    </row>
    <row r="128" spans="1:7" ht="13.15" customHeight="1" x14ac:dyDescent="0.35">
      <c r="A128" s="9"/>
      <c r="B128" s="47"/>
      <c r="C128" s="47"/>
      <c r="D128" s="47"/>
      <c r="E128" s="50"/>
      <c r="F128" s="39"/>
      <c r="G128" s="39"/>
    </row>
    <row r="129" spans="1:7" ht="13.15" customHeight="1" x14ac:dyDescent="0.35">
      <c r="A129" s="9"/>
      <c r="B129" s="47"/>
      <c r="C129" s="47"/>
      <c r="D129" s="47"/>
      <c r="E129" s="50"/>
      <c r="F129" s="39"/>
      <c r="G129" s="39"/>
    </row>
    <row r="130" spans="1:7" ht="13.15" customHeight="1" x14ac:dyDescent="0.35">
      <c r="A130" s="9"/>
      <c r="B130" s="47"/>
      <c r="C130" s="47"/>
      <c r="D130" s="47"/>
      <c r="E130" s="50"/>
      <c r="F130" s="39"/>
      <c r="G130" s="39"/>
    </row>
    <row r="131" spans="1:7" ht="13.15" customHeight="1" x14ac:dyDescent="0.35">
      <c r="A131" s="9"/>
      <c r="B131" s="47"/>
      <c r="C131" s="47"/>
      <c r="D131" s="47"/>
      <c r="E131" s="50"/>
      <c r="F131" s="39"/>
      <c r="G131" s="39"/>
    </row>
    <row r="132" spans="1:7" ht="13.15" customHeight="1" x14ac:dyDescent="0.35">
      <c r="A132" s="9"/>
      <c r="B132" s="47"/>
      <c r="C132" s="47"/>
      <c r="D132" s="47"/>
      <c r="E132" s="50"/>
      <c r="F132" s="39"/>
      <c r="G132" s="39"/>
    </row>
    <row r="133" spans="1:7" ht="13.15" customHeight="1" x14ac:dyDescent="0.35">
      <c r="A133" s="9"/>
      <c r="B133" s="47"/>
      <c r="C133" s="47"/>
      <c r="D133" s="47"/>
      <c r="E133" s="50"/>
      <c r="F133" s="39"/>
      <c r="G133" s="39"/>
    </row>
    <row r="134" spans="1:7" ht="13.15" customHeight="1" x14ac:dyDescent="0.35">
      <c r="A134" s="9"/>
      <c r="B134" s="47"/>
      <c r="C134" s="47"/>
      <c r="D134" s="47"/>
      <c r="E134" s="50"/>
      <c r="F134" s="39"/>
      <c r="G134" s="39"/>
    </row>
    <row r="135" spans="1:7" ht="13.15" customHeight="1" x14ac:dyDescent="0.35">
      <c r="A135" s="9"/>
      <c r="B135" s="47"/>
      <c r="C135" s="47"/>
      <c r="D135" s="47"/>
      <c r="E135" s="50"/>
      <c r="F135" s="39"/>
      <c r="G135" s="39"/>
    </row>
    <row r="136" spans="1:7" ht="13.15" customHeight="1" x14ac:dyDescent="0.35">
      <c r="A136" s="9"/>
      <c r="B136" s="47"/>
      <c r="C136" s="47"/>
      <c r="D136" s="47"/>
      <c r="E136" s="50"/>
      <c r="F136" s="39"/>
      <c r="G136" s="39"/>
    </row>
    <row r="137" spans="1:7" ht="13.15" customHeight="1" x14ac:dyDescent="0.35">
      <c r="A137" s="9"/>
      <c r="B137" s="47"/>
      <c r="C137" s="47"/>
      <c r="D137" s="47"/>
      <c r="E137" s="50"/>
      <c r="F137" s="39"/>
      <c r="G137" s="39"/>
    </row>
    <row r="138" spans="1:7" ht="13.15" customHeight="1" x14ac:dyDescent="0.35">
      <c r="A138" s="9"/>
      <c r="B138" s="47"/>
      <c r="C138" s="47"/>
      <c r="D138" s="47"/>
      <c r="E138" s="50"/>
      <c r="F138" s="39"/>
      <c r="G138" s="39"/>
    </row>
    <row r="139" spans="1:7" ht="13.15" customHeight="1" x14ac:dyDescent="0.35">
      <c r="A139" s="9"/>
      <c r="B139" s="47"/>
      <c r="C139" s="47"/>
      <c r="D139" s="47"/>
      <c r="E139" s="50"/>
      <c r="F139" s="39"/>
      <c r="G139" s="39"/>
    </row>
    <row r="140" spans="1:7" ht="13.15" customHeight="1" x14ac:dyDescent="0.35">
      <c r="A140" s="9"/>
      <c r="B140" s="47"/>
      <c r="C140" s="47"/>
      <c r="D140" s="47"/>
      <c r="E140" s="50"/>
      <c r="F140" s="39"/>
      <c r="G140" s="39"/>
    </row>
    <row r="141" spans="1:7" ht="13.15" customHeight="1" x14ac:dyDescent="0.35">
      <c r="A141" s="9"/>
      <c r="B141" s="47"/>
      <c r="C141" s="47"/>
      <c r="D141" s="47"/>
      <c r="E141" s="50"/>
      <c r="F141" s="39"/>
      <c r="G141" s="39"/>
    </row>
    <row r="142" spans="1:7" ht="13.15" customHeight="1" x14ac:dyDescent="0.35">
      <c r="A142" s="9"/>
      <c r="B142" s="47"/>
      <c r="C142" s="47"/>
      <c r="D142" s="47"/>
      <c r="E142" s="50"/>
      <c r="F142" s="39"/>
      <c r="G142" s="39"/>
    </row>
    <row r="143" spans="1:7" ht="13.15" customHeight="1" x14ac:dyDescent="0.35">
      <c r="A143" s="9"/>
      <c r="B143" s="47"/>
      <c r="C143" s="47"/>
      <c r="D143" s="47"/>
      <c r="E143" s="50"/>
      <c r="F143" s="39"/>
      <c r="G143" s="39"/>
    </row>
    <row r="144" spans="1:7" ht="13.15" customHeight="1" x14ac:dyDescent="0.35">
      <c r="A144" s="9"/>
      <c r="B144" s="47"/>
      <c r="C144" s="47"/>
      <c r="D144" s="47"/>
      <c r="E144" s="50"/>
      <c r="F144" s="39"/>
      <c r="G144" s="39"/>
    </row>
    <row r="145" spans="1:7" ht="13.15" customHeight="1" x14ac:dyDescent="0.35">
      <c r="A145" s="9"/>
      <c r="B145" s="47"/>
      <c r="C145" s="47"/>
      <c r="D145" s="47"/>
      <c r="E145" s="50"/>
      <c r="F145" s="39"/>
      <c r="G145" s="39"/>
    </row>
    <row r="146" spans="1:7" ht="13.15" customHeight="1" x14ac:dyDescent="0.35">
      <c r="A146" s="9"/>
      <c r="B146" s="47"/>
      <c r="C146" s="47"/>
      <c r="D146" s="47"/>
      <c r="E146" s="50"/>
      <c r="F146" s="39"/>
      <c r="G146" s="39"/>
    </row>
    <row r="147" spans="1:7" ht="13.15" customHeight="1" x14ac:dyDescent="0.35">
      <c r="A147" s="9"/>
      <c r="B147" s="47"/>
      <c r="C147" s="47"/>
      <c r="D147" s="47"/>
      <c r="E147" s="50"/>
      <c r="F147" s="39"/>
      <c r="G147" s="39"/>
    </row>
    <row r="148" spans="1:7" ht="13.15" customHeight="1" x14ac:dyDescent="0.35">
      <c r="A148" s="9"/>
      <c r="B148" s="47"/>
      <c r="C148" s="47"/>
      <c r="D148" s="47"/>
      <c r="E148" s="50"/>
      <c r="F148" s="39"/>
      <c r="G148" s="39"/>
    </row>
    <row r="149" spans="1:7" ht="13.15" customHeight="1" x14ac:dyDescent="0.35">
      <c r="A149" s="9"/>
      <c r="B149" s="47"/>
      <c r="C149" s="47"/>
      <c r="D149" s="47"/>
      <c r="E149" s="50"/>
      <c r="F149" s="39"/>
      <c r="G149" s="39"/>
    </row>
    <row r="150" spans="1:7" ht="13.15" customHeight="1" x14ac:dyDescent="0.35">
      <c r="A150" s="9"/>
      <c r="B150" s="47"/>
      <c r="C150" s="47"/>
      <c r="D150" s="47"/>
      <c r="E150" s="50"/>
      <c r="F150" s="39"/>
      <c r="G150" s="39"/>
    </row>
    <row r="151" spans="1:7" ht="13.15" customHeight="1" x14ac:dyDescent="0.35">
      <c r="A151" s="9"/>
      <c r="B151" s="47"/>
      <c r="C151" s="47"/>
      <c r="D151" s="47"/>
      <c r="E151" s="50"/>
      <c r="F151" s="39"/>
      <c r="G151" s="39"/>
    </row>
    <row r="152" spans="1:7" ht="13.15" customHeight="1" x14ac:dyDescent="0.35">
      <c r="A152" s="9"/>
      <c r="B152" s="47"/>
      <c r="C152" s="47"/>
      <c r="D152" s="47"/>
      <c r="E152" s="50"/>
      <c r="F152" s="39"/>
      <c r="G152" s="39"/>
    </row>
    <row r="153" spans="1:7" ht="13.15" customHeight="1" x14ac:dyDescent="0.35">
      <c r="A153" s="9"/>
      <c r="B153" s="47"/>
      <c r="C153" s="47"/>
      <c r="D153" s="47"/>
      <c r="E153" s="50"/>
      <c r="F153" s="39"/>
      <c r="G153" s="39"/>
    </row>
    <row r="154" spans="1:7" ht="13.15" customHeight="1" x14ac:dyDescent="0.35">
      <c r="A154" s="9"/>
      <c r="B154" s="47"/>
      <c r="C154" s="47"/>
      <c r="D154" s="47"/>
      <c r="E154" s="50"/>
      <c r="F154" s="39"/>
      <c r="G154" s="39"/>
    </row>
    <row r="155" spans="1:7" ht="13.15" customHeight="1" x14ac:dyDescent="0.35">
      <c r="A155" s="9"/>
      <c r="B155" s="47"/>
      <c r="C155" s="47"/>
      <c r="D155" s="47"/>
      <c r="E155" s="50"/>
      <c r="F155" s="39"/>
      <c r="G155" s="39"/>
    </row>
    <row r="156" spans="1:7" ht="13.15" customHeight="1" x14ac:dyDescent="0.35">
      <c r="A156" s="9"/>
      <c r="B156" s="47"/>
      <c r="C156" s="47"/>
      <c r="D156" s="47"/>
      <c r="E156" s="50"/>
      <c r="F156" s="39"/>
      <c r="G156" s="39"/>
    </row>
    <row r="157" spans="1:7" ht="13.15" customHeight="1" x14ac:dyDescent="0.35">
      <c r="A157" s="9"/>
      <c r="B157" s="47"/>
      <c r="C157" s="47"/>
      <c r="D157" s="47"/>
      <c r="E157" s="50"/>
      <c r="F157" s="39"/>
      <c r="G157" s="39"/>
    </row>
    <row r="158" spans="1:7" ht="13.15" customHeight="1" x14ac:dyDescent="0.35">
      <c r="A158" s="9"/>
      <c r="B158" s="47"/>
      <c r="C158" s="47"/>
      <c r="D158" s="47"/>
      <c r="E158" s="50"/>
      <c r="F158" s="39"/>
      <c r="G158" s="39"/>
    </row>
    <row r="159" spans="1:7" ht="13.15" customHeight="1" x14ac:dyDescent="0.35">
      <c r="A159" s="9"/>
      <c r="B159" s="47"/>
      <c r="C159" s="47"/>
      <c r="D159" s="47"/>
      <c r="E159" s="50"/>
      <c r="F159" s="39"/>
      <c r="G159" s="39"/>
    </row>
    <row r="160" spans="1:7" ht="13.15" customHeight="1" x14ac:dyDescent="0.35">
      <c r="A160" s="9"/>
      <c r="B160" s="47"/>
      <c r="C160" s="47"/>
      <c r="D160" s="47"/>
      <c r="E160" s="50"/>
      <c r="F160" s="39"/>
      <c r="G160" s="39"/>
    </row>
    <row r="161" spans="1:7" ht="13.15" customHeight="1" x14ac:dyDescent="0.35">
      <c r="A161" s="9"/>
      <c r="B161" s="47"/>
      <c r="C161" s="47"/>
      <c r="D161" s="47"/>
      <c r="E161" s="50"/>
      <c r="F161" s="39"/>
      <c r="G161" s="39"/>
    </row>
    <row r="162" spans="1:7" ht="13.15" customHeight="1" x14ac:dyDescent="0.35">
      <c r="A162" s="9"/>
      <c r="B162" s="47"/>
      <c r="C162" s="47"/>
      <c r="D162" s="47"/>
      <c r="E162" s="50"/>
      <c r="F162" s="39"/>
      <c r="G162" s="39"/>
    </row>
    <row r="163" spans="1:7" ht="13.15" customHeight="1" x14ac:dyDescent="0.35">
      <c r="A163" s="9"/>
      <c r="B163" s="47"/>
      <c r="C163" s="47"/>
      <c r="D163" s="47"/>
      <c r="E163" s="50"/>
      <c r="F163" s="39"/>
      <c r="G163" s="39"/>
    </row>
    <row r="164" spans="1:7" ht="13.15" customHeight="1" x14ac:dyDescent="0.35">
      <c r="A164" s="9"/>
      <c r="B164" s="47"/>
      <c r="C164" s="47"/>
      <c r="D164" s="47"/>
      <c r="E164" s="50"/>
      <c r="F164" s="39"/>
      <c r="G164" s="39"/>
    </row>
    <row r="165" spans="1:7" ht="13.15" customHeight="1" x14ac:dyDescent="0.35">
      <c r="A165" s="9"/>
      <c r="B165" s="47"/>
      <c r="C165" s="47"/>
      <c r="D165" s="47"/>
      <c r="E165" s="50"/>
      <c r="F165" s="39"/>
      <c r="G165" s="39"/>
    </row>
    <row r="166" spans="1:7" ht="13.15" customHeight="1" x14ac:dyDescent="0.35">
      <c r="A166" s="9"/>
      <c r="B166" s="47"/>
      <c r="C166" s="47"/>
      <c r="D166" s="47"/>
      <c r="E166" s="50"/>
      <c r="F166" s="39"/>
      <c r="G166" s="39"/>
    </row>
    <row r="167" spans="1:7" ht="13.15" customHeight="1" x14ac:dyDescent="0.35">
      <c r="A167" s="9"/>
      <c r="B167" s="47"/>
      <c r="C167" s="47"/>
      <c r="D167" s="47"/>
      <c r="E167" s="50"/>
      <c r="F167" s="39"/>
      <c r="G167" s="39"/>
    </row>
    <row r="168" spans="1:7" ht="13.15" customHeight="1" x14ac:dyDescent="0.35">
      <c r="A168" s="9"/>
      <c r="B168" s="47"/>
      <c r="C168" s="47"/>
      <c r="D168" s="47"/>
      <c r="E168" s="50"/>
      <c r="F168" s="39"/>
      <c r="G168" s="39"/>
    </row>
    <row r="169" spans="1:7" ht="13.15" customHeight="1" x14ac:dyDescent="0.35">
      <c r="A169" s="9"/>
      <c r="B169" s="47"/>
      <c r="C169" s="47"/>
      <c r="D169" s="47"/>
      <c r="E169" s="50"/>
      <c r="F169" s="39"/>
      <c r="G169" s="39"/>
    </row>
    <row r="170" spans="1:7" ht="13.15" customHeight="1" x14ac:dyDescent="0.35">
      <c r="A170" s="9"/>
      <c r="B170" s="47"/>
      <c r="C170" s="47"/>
      <c r="D170" s="47"/>
      <c r="E170" s="50"/>
      <c r="F170" s="39"/>
      <c r="G170" s="39"/>
    </row>
    <row r="171" spans="1:7" ht="13.15" customHeight="1" x14ac:dyDescent="0.35">
      <c r="A171" s="9"/>
      <c r="B171" s="47"/>
      <c r="C171" s="47"/>
      <c r="D171" s="47"/>
      <c r="E171" s="50"/>
      <c r="F171" s="39"/>
      <c r="G171" s="39"/>
    </row>
    <row r="172" spans="1:7" ht="13.15" customHeight="1" x14ac:dyDescent="0.35">
      <c r="A172" s="9"/>
      <c r="B172" s="47"/>
      <c r="C172" s="47"/>
      <c r="D172" s="47"/>
      <c r="E172" s="50"/>
      <c r="F172" s="39"/>
      <c r="G172" s="39"/>
    </row>
    <row r="173" spans="1:7" ht="13.15" customHeight="1" x14ac:dyDescent="0.35">
      <c r="A173" s="9"/>
      <c r="B173" s="47"/>
      <c r="C173" s="47"/>
      <c r="D173" s="47"/>
      <c r="E173" s="50"/>
      <c r="F173" s="39"/>
      <c r="G173" s="39"/>
    </row>
    <row r="174" spans="1:7" ht="13.15" customHeight="1" x14ac:dyDescent="0.35">
      <c r="A174" s="9"/>
      <c r="B174" s="47"/>
      <c r="C174" s="47"/>
      <c r="D174" s="47"/>
      <c r="E174" s="50"/>
      <c r="F174" s="39"/>
      <c r="G174" s="39"/>
    </row>
    <row r="175" spans="1:7" ht="13.15" customHeight="1" x14ac:dyDescent="0.35">
      <c r="A175" s="9"/>
      <c r="B175" s="47"/>
      <c r="C175" s="47"/>
      <c r="D175" s="47"/>
      <c r="E175" s="50"/>
      <c r="F175" s="39"/>
      <c r="G175" s="39"/>
    </row>
    <row r="176" spans="1:7" ht="13.15" customHeight="1" x14ac:dyDescent="0.35">
      <c r="A176" s="9"/>
      <c r="B176" s="47"/>
      <c r="C176" s="47"/>
      <c r="D176" s="47"/>
      <c r="E176" s="50"/>
      <c r="F176" s="39"/>
      <c r="G176" s="39"/>
    </row>
    <row r="177" spans="1:7" ht="13.15" customHeight="1" x14ac:dyDescent="0.35">
      <c r="A177" s="9"/>
      <c r="B177" s="47"/>
      <c r="C177" s="47"/>
      <c r="D177" s="47"/>
      <c r="E177" s="50"/>
      <c r="F177" s="39"/>
      <c r="G177" s="39"/>
    </row>
    <row r="178" spans="1:7" ht="13.15" customHeight="1" x14ac:dyDescent="0.35">
      <c r="A178" s="9"/>
      <c r="B178" s="47"/>
      <c r="C178" s="47"/>
      <c r="D178" s="47"/>
      <c r="E178" s="50"/>
      <c r="F178" s="39"/>
      <c r="G178" s="39"/>
    </row>
    <row r="179" spans="1:7" ht="13.15" customHeight="1" x14ac:dyDescent="0.35">
      <c r="A179" s="9"/>
      <c r="B179" s="47"/>
      <c r="C179" s="47"/>
      <c r="D179" s="47"/>
      <c r="E179" s="50"/>
      <c r="F179" s="39"/>
      <c r="G179" s="39"/>
    </row>
    <row r="180" spans="1:7" ht="13.15" customHeight="1" x14ac:dyDescent="0.35">
      <c r="A180" s="9"/>
      <c r="B180" s="47"/>
      <c r="C180" s="47"/>
      <c r="D180" s="47"/>
      <c r="E180" s="50"/>
      <c r="F180" s="39"/>
      <c r="G180" s="39"/>
    </row>
    <row r="181" spans="1:7" ht="13.15" customHeight="1" x14ac:dyDescent="0.35">
      <c r="A181" s="9"/>
      <c r="B181" s="47"/>
      <c r="C181" s="47"/>
      <c r="D181" s="47"/>
      <c r="E181" s="50"/>
      <c r="F181" s="39"/>
      <c r="G181" s="39"/>
    </row>
    <row r="182" spans="1:7" ht="13.15" customHeight="1" x14ac:dyDescent="0.35">
      <c r="A182" s="9"/>
      <c r="B182" s="47"/>
      <c r="C182" s="47"/>
      <c r="D182" s="47"/>
      <c r="E182" s="50"/>
      <c r="F182" s="39"/>
      <c r="G182" s="39"/>
    </row>
    <row r="183" spans="1:7" ht="13.15" customHeight="1" x14ac:dyDescent="0.35">
      <c r="A183" s="9"/>
      <c r="B183" s="47"/>
      <c r="C183" s="47"/>
      <c r="D183" s="47"/>
      <c r="E183" s="50"/>
      <c r="F183" s="39"/>
      <c r="G183" s="39"/>
    </row>
    <row r="184" spans="1:7" ht="13.15" customHeight="1" x14ac:dyDescent="0.35">
      <c r="A184" s="9"/>
      <c r="B184" s="47"/>
      <c r="C184" s="47"/>
      <c r="D184" s="47"/>
      <c r="E184" s="50"/>
      <c r="F184" s="39"/>
      <c r="G184" s="39"/>
    </row>
    <row r="185" spans="1:7" ht="13.15" customHeight="1" x14ac:dyDescent="0.35">
      <c r="A185" s="9"/>
      <c r="B185" s="47"/>
      <c r="C185" s="47"/>
      <c r="D185" s="47"/>
      <c r="E185" s="50"/>
      <c r="F185" s="39"/>
      <c r="G185" s="39"/>
    </row>
    <row r="186" spans="1:7" ht="13.15" customHeight="1" x14ac:dyDescent="0.35">
      <c r="A186" s="9"/>
      <c r="B186" s="47"/>
      <c r="C186" s="47"/>
      <c r="D186" s="47"/>
      <c r="E186" s="50"/>
      <c r="F186" s="39"/>
      <c r="G186" s="39"/>
    </row>
    <row r="187" spans="1:7" ht="13.15" customHeight="1" x14ac:dyDescent="0.35">
      <c r="A187" s="9"/>
      <c r="B187" s="47"/>
      <c r="C187" s="47"/>
      <c r="D187" s="47"/>
      <c r="E187" s="50"/>
      <c r="F187" s="39"/>
      <c r="G187" s="39"/>
    </row>
    <row r="188" spans="1:7" ht="13.15" customHeight="1" x14ac:dyDescent="0.35">
      <c r="A188" s="9"/>
      <c r="B188" s="47"/>
      <c r="C188" s="47"/>
      <c r="D188" s="47"/>
      <c r="E188" s="50"/>
      <c r="F188" s="39"/>
      <c r="G188" s="39"/>
    </row>
    <row r="189" spans="1:7" ht="13.15" customHeight="1" x14ac:dyDescent="0.35">
      <c r="A189" s="9"/>
      <c r="B189" s="47"/>
      <c r="C189" s="47"/>
      <c r="D189" s="47"/>
      <c r="E189" s="50"/>
      <c r="F189" s="39"/>
      <c r="G189" s="39"/>
    </row>
    <row r="190" spans="1:7" ht="13.15" customHeight="1" x14ac:dyDescent="0.35">
      <c r="A190" s="9"/>
      <c r="B190" s="47"/>
      <c r="C190" s="47"/>
      <c r="D190" s="47"/>
      <c r="E190" s="50"/>
      <c r="F190" s="39"/>
      <c r="G190" s="39"/>
    </row>
    <row r="191" spans="1:7" ht="13.15" customHeight="1" x14ac:dyDescent="0.35">
      <c r="A191" s="9"/>
      <c r="B191" s="47"/>
      <c r="C191" s="47"/>
      <c r="D191" s="47"/>
      <c r="E191" s="50"/>
      <c r="F191" s="39"/>
      <c r="G191" s="39"/>
    </row>
    <row r="192" spans="1:7" ht="13.15" customHeight="1" x14ac:dyDescent="0.35">
      <c r="A192" s="9"/>
      <c r="B192" s="47"/>
      <c r="C192" s="47"/>
      <c r="D192" s="47"/>
      <c r="E192" s="50"/>
      <c r="F192" s="39"/>
      <c r="G192" s="39"/>
    </row>
    <row r="193" spans="1:7" ht="13.15" customHeight="1" x14ac:dyDescent="0.35">
      <c r="A193" s="9"/>
      <c r="B193" s="47"/>
      <c r="C193" s="47"/>
      <c r="D193" s="47"/>
      <c r="E193" s="50"/>
      <c r="F193" s="39"/>
      <c r="G193" s="39"/>
    </row>
    <row r="194" spans="1:7" ht="13.15" customHeight="1" x14ac:dyDescent="0.35">
      <c r="A194" s="9"/>
      <c r="B194" s="47"/>
      <c r="C194" s="47"/>
      <c r="D194" s="47"/>
      <c r="E194" s="50"/>
      <c r="F194" s="39"/>
      <c r="G194" s="39"/>
    </row>
    <row r="195" spans="1:7" ht="13.15" customHeight="1" x14ac:dyDescent="0.35">
      <c r="A195" s="9"/>
      <c r="B195" s="47"/>
      <c r="C195" s="47"/>
      <c r="D195" s="47"/>
      <c r="E195" s="50"/>
      <c r="F195" s="39"/>
      <c r="G195" s="39"/>
    </row>
    <row r="196" spans="1:7" ht="13.15" customHeight="1" x14ac:dyDescent="0.35">
      <c r="A196" s="9"/>
      <c r="B196" s="47"/>
      <c r="C196" s="47"/>
      <c r="D196" s="47"/>
      <c r="E196" s="50"/>
      <c r="F196" s="39"/>
      <c r="G196" s="39"/>
    </row>
    <row r="197" spans="1:7" ht="13.15" customHeight="1" x14ac:dyDescent="0.35">
      <c r="A197" s="9"/>
      <c r="B197" s="47"/>
      <c r="C197" s="47"/>
      <c r="D197" s="47"/>
      <c r="E197" s="50"/>
      <c r="F197" s="39"/>
      <c r="G197" s="39"/>
    </row>
    <row r="198" spans="1:7" ht="13.15" customHeight="1" x14ac:dyDescent="0.35">
      <c r="A198" s="9"/>
      <c r="B198" s="47"/>
      <c r="C198" s="47"/>
      <c r="D198" s="47"/>
      <c r="E198" s="50"/>
      <c r="F198" s="39"/>
      <c r="G198" s="39"/>
    </row>
    <row r="199" spans="1:7" ht="13.15" customHeight="1" x14ac:dyDescent="0.35">
      <c r="A199" s="9"/>
      <c r="B199" s="47"/>
      <c r="C199" s="47"/>
      <c r="D199" s="47"/>
      <c r="E199" s="50"/>
      <c r="F199" s="39"/>
      <c r="G199" s="39"/>
    </row>
    <row r="200" spans="1:7" ht="13.15" customHeight="1" x14ac:dyDescent="0.35">
      <c r="A200" s="9"/>
      <c r="B200" s="47"/>
      <c r="C200" s="47"/>
      <c r="D200" s="47"/>
      <c r="E200" s="50"/>
      <c r="F200" s="39"/>
      <c r="G200" s="39"/>
    </row>
    <row r="201" spans="1:7" ht="13.15" customHeight="1" x14ac:dyDescent="0.35">
      <c r="A201" s="9"/>
      <c r="B201" s="47"/>
      <c r="C201" s="47"/>
      <c r="D201" s="47"/>
      <c r="E201" s="50"/>
      <c r="F201" s="39"/>
      <c r="G201" s="39"/>
    </row>
    <row r="202" spans="1:7" ht="13.15" customHeight="1" x14ac:dyDescent="0.35">
      <c r="A202" s="9"/>
      <c r="B202" s="47"/>
      <c r="C202" s="47"/>
      <c r="D202" s="47"/>
      <c r="E202" s="50"/>
      <c r="F202" s="39"/>
      <c r="G202" s="39"/>
    </row>
    <row r="203" spans="1:7" ht="13.15" customHeight="1" x14ac:dyDescent="0.35">
      <c r="A203" s="9"/>
      <c r="B203" s="47"/>
      <c r="C203" s="47"/>
      <c r="D203" s="47"/>
      <c r="E203" s="50"/>
      <c r="F203" s="39"/>
      <c r="G203" s="39"/>
    </row>
    <row r="204" spans="1:7" ht="13.15" customHeight="1" x14ac:dyDescent="0.35">
      <c r="A204" s="9"/>
      <c r="B204" s="47"/>
      <c r="C204" s="47"/>
      <c r="D204" s="47"/>
      <c r="E204" s="50"/>
      <c r="F204" s="39"/>
      <c r="G204" s="39"/>
    </row>
    <row r="205" spans="1:7" ht="13.15" customHeight="1" x14ac:dyDescent="0.35">
      <c r="A205" s="9"/>
      <c r="B205" s="47"/>
      <c r="C205" s="47"/>
      <c r="D205" s="47"/>
      <c r="E205" s="50"/>
      <c r="F205" s="39"/>
      <c r="G205" s="39"/>
    </row>
    <row r="206" spans="1:7" ht="13.15" customHeight="1" x14ac:dyDescent="0.35">
      <c r="A206" s="9"/>
      <c r="B206" s="47"/>
      <c r="C206" s="47"/>
      <c r="D206" s="47"/>
      <c r="E206" s="50"/>
      <c r="F206" s="39"/>
      <c r="G206" s="39"/>
    </row>
    <row r="207" spans="1:7" ht="13.15" customHeight="1" x14ac:dyDescent="0.35">
      <c r="A207" s="9"/>
      <c r="B207" s="47"/>
      <c r="C207" s="47"/>
      <c r="D207" s="47"/>
      <c r="E207" s="50"/>
      <c r="F207" s="39"/>
      <c r="G207" s="39"/>
    </row>
    <row r="208" spans="1:7" ht="13.15" customHeight="1" x14ac:dyDescent="0.35">
      <c r="A208" s="9"/>
      <c r="B208" s="47"/>
      <c r="C208" s="47"/>
      <c r="D208" s="47"/>
      <c r="E208" s="50"/>
      <c r="F208" s="39"/>
      <c r="G208" s="39"/>
    </row>
    <row r="209" spans="1:7" ht="13.15" customHeight="1" x14ac:dyDescent="0.35">
      <c r="A209" s="9"/>
      <c r="B209" s="47"/>
      <c r="C209" s="47"/>
      <c r="D209" s="47"/>
      <c r="E209" s="50"/>
      <c r="F209" s="39"/>
      <c r="G209" s="39"/>
    </row>
    <row r="210" spans="1:7" ht="13.15" customHeight="1" x14ac:dyDescent="0.35">
      <c r="A210" s="9"/>
      <c r="B210" s="47"/>
      <c r="C210" s="47"/>
      <c r="D210" s="47"/>
      <c r="E210" s="50"/>
      <c r="F210" s="39"/>
      <c r="G210" s="39"/>
    </row>
    <row r="211" spans="1:7" ht="13.15" customHeight="1" x14ac:dyDescent="0.35">
      <c r="A211" s="9"/>
      <c r="B211" s="47"/>
      <c r="C211" s="47"/>
      <c r="D211" s="47"/>
      <c r="E211" s="50"/>
      <c r="F211" s="39"/>
      <c r="G211" s="39"/>
    </row>
    <row r="212" spans="1:7" ht="13.15" customHeight="1" x14ac:dyDescent="0.35">
      <c r="A212" s="9"/>
      <c r="B212" s="47"/>
      <c r="C212" s="47"/>
      <c r="D212" s="47"/>
      <c r="E212" s="50"/>
      <c r="F212" s="39"/>
      <c r="G212" s="39"/>
    </row>
    <row r="213" spans="1:7" ht="13.15" customHeight="1" x14ac:dyDescent="0.35">
      <c r="A213" s="9"/>
      <c r="B213" s="47"/>
      <c r="C213" s="47"/>
      <c r="D213" s="47"/>
      <c r="E213" s="50"/>
      <c r="F213" s="39"/>
      <c r="G213" s="39"/>
    </row>
    <row r="214" spans="1:7" ht="13.15" customHeight="1" x14ac:dyDescent="0.35">
      <c r="A214" s="9"/>
      <c r="B214" s="47"/>
      <c r="C214" s="47"/>
      <c r="D214" s="47"/>
      <c r="E214" s="50"/>
      <c r="F214" s="39"/>
      <c r="G214" s="39"/>
    </row>
    <row r="215" spans="1:7" ht="13.15" customHeight="1" x14ac:dyDescent="0.35">
      <c r="A215" s="9"/>
      <c r="B215" s="47"/>
      <c r="C215" s="47"/>
      <c r="D215" s="47"/>
      <c r="E215" s="50"/>
      <c r="F215" s="39"/>
      <c r="G215" s="39"/>
    </row>
    <row r="216" spans="1:7" ht="13.15" customHeight="1" x14ac:dyDescent="0.35">
      <c r="A216" s="9"/>
      <c r="B216" s="47"/>
      <c r="C216" s="47"/>
      <c r="D216" s="47"/>
      <c r="E216" s="50"/>
      <c r="F216" s="39"/>
      <c r="G216" s="39"/>
    </row>
    <row r="217" spans="1:7" ht="13.15" customHeight="1" x14ac:dyDescent="0.35">
      <c r="A217" s="9"/>
      <c r="B217" s="47"/>
      <c r="C217" s="47"/>
      <c r="D217" s="47"/>
      <c r="E217" s="50"/>
      <c r="F217" s="39"/>
      <c r="G217" s="39"/>
    </row>
    <row r="218" spans="1:7" ht="13.15" customHeight="1" x14ac:dyDescent="0.35">
      <c r="A218" s="9"/>
      <c r="B218" s="47"/>
      <c r="C218" s="47"/>
      <c r="D218" s="47"/>
      <c r="E218" s="50"/>
      <c r="F218" s="39"/>
      <c r="G218" s="39"/>
    </row>
    <row r="219" spans="1:7" ht="13.15" customHeight="1" x14ac:dyDescent="0.35">
      <c r="A219" s="9"/>
      <c r="B219" s="47"/>
      <c r="C219" s="47"/>
      <c r="D219" s="47"/>
      <c r="E219" s="50"/>
      <c r="F219" s="39"/>
      <c r="G219" s="39"/>
    </row>
    <row r="220" spans="1:7" ht="13.15" customHeight="1" x14ac:dyDescent="0.35">
      <c r="A220" s="9"/>
      <c r="B220" s="47"/>
      <c r="C220" s="47"/>
      <c r="D220" s="47"/>
      <c r="E220" s="50"/>
      <c r="F220" s="39"/>
      <c r="G220" s="39"/>
    </row>
    <row r="221" spans="1:7" ht="13.15" customHeight="1" x14ac:dyDescent="0.35">
      <c r="A221" s="9"/>
      <c r="B221" s="47"/>
      <c r="C221" s="47"/>
      <c r="D221" s="47"/>
      <c r="E221" s="50"/>
      <c r="F221" s="39"/>
      <c r="G221" s="39"/>
    </row>
    <row r="222" spans="1:7" ht="13.15" customHeight="1" x14ac:dyDescent="0.35">
      <c r="A222" s="9"/>
      <c r="B222" s="47"/>
      <c r="C222" s="47"/>
      <c r="D222" s="47"/>
      <c r="E222" s="50"/>
      <c r="F222" s="39"/>
      <c r="G222" s="39"/>
    </row>
    <row r="223" spans="1:7" ht="13.15" customHeight="1" x14ac:dyDescent="0.35">
      <c r="A223" s="9"/>
      <c r="B223" s="47"/>
      <c r="C223" s="47"/>
      <c r="D223" s="47"/>
      <c r="E223" s="50"/>
      <c r="F223" s="39"/>
      <c r="G223" s="39"/>
    </row>
    <row r="224" spans="1:7" ht="13.15" customHeight="1" x14ac:dyDescent="0.35">
      <c r="A224" s="9"/>
      <c r="B224" s="47"/>
      <c r="C224" s="47"/>
      <c r="D224" s="47"/>
      <c r="E224" s="50"/>
      <c r="F224" s="39"/>
      <c r="G224" s="39"/>
    </row>
    <row r="225" spans="1:7" ht="13.15" customHeight="1" x14ac:dyDescent="0.35">
      <c r="A225" s="9"/>
      <c r="B225" s="47"/>
      <c r="C225" s="47"/>
      <c r="D225" s="47"/>
      <c r="E225" s="50"/>
      <c r="F225" s="39"/>
      <c r="G225" s="39"/>
    </row>
    <row r="226" spans="1:7" ht="13.15" customHeight="1" x14ac:dyDescent="0.35">
      <c r="A226" s="9"/>
      <c r="B226" s="47"/>
      <c r="C226" s="47"/>
      <c r="D226" s="47"/>
      <c r="E226" s="50"/>
      <c r="F226" s="39"/>
      <c r="G226" s="39"/>
    </row>
    <row r="227" spans="1:7" ht="13.15" customHeight="1" x14ac:dyDescent="0.35">
      <c r="A227" s="9"/>
      <c r="B227" s="47"/>
      <c r="C227" s="47"/>
      <c r="D227" s="47"/>
      <c r="E227" s="50"/>
      <c r="F227" s="39"/>
      <c r="G227" s="39"/>
    </row>
    <row r="228" spans="1:7" ht="13.15" customHeight="1" x14ac:dyDescent="0.35">
      <c r="A228" s="9"/>
      <c r="B228" s="47"/>
      <c r="C228" s="47"/>
      <c r="D228" s="47"/>
      <c r="E228" s="50"/>
      <c r="F228" s="39"/>
      <c r="G228" s="39"/>
    </row>
    <row r="229" spans="1:7" ht="13.15" customHeight="1" x14ac:dyDescent="0.35">
      <c r="A229" s="9"/>
      <c r="B229" s="47"/>
      <c r="C229" s="47"/>
      <c r="D229" s="47"/>
      <c r="E229" s="50"/>
      <c r="F229" s="39"/>
      <c r="G229" s="39"/>
    </row>
    <row r="230" spans="1:7" ht="13.15" customHeight="1" x14ac:dyDescent="0.35">
      <c r="A230" s="9"/>
      <c r="B230" s="47"/>
      <c r="C230" s="47"/>
      <c r="D230" s="47"/>
      <c r="E230" s="50"/>
      <c r="F230" s="39"/>
      <c r="G230" s="39"/>
    </row>
    <row r="231" spans="1:7" ht="13.15" customHeight="1" x14ac:dyDescent="0.35">
      <c r="A231" s="9"/>
      <c r="B231" s="47"/>
      <c r="C231" s="47"/>
      <c r="D231" s="47"/>
      <c r="E231" s="50"/>
      <c r="F231" s="39"/>
      <c r="G231" s="39"/>
    </row>
    <row r="232" spans="1:7" ht="13.15" customHeight="1" x14ac:dyDescent="0.35">
      <c r="A232" s="9"/>
      <c r="B232" s="47"/>
      <c r="C232" s="47"/>
      <c r="D232" s="47"/>
      <c r="E232" s="50"/>
      <c r="F232" s="39"/>
      <c r="G232" s="39"/>
    </row>
    <row r="233" spans="1:7" ht="13.15" customHeight="1" x14ac:dyDescent="0.35">
      <c r="A233" s="9"/>
      <c r="B233" s="47"/>
      <c r="C233" s="47"/>
      <c r="D233" s="47"/>
      <c r="E233" s="50"/>
      <c r="F233" s="39"/>
      <c r="G233" s="39"/>
    </row>
    <row r="234" spans="1:7" ht="13.15" customHeight="1" x14ac:dyDescent="0.35">
      <c r="A234" s="9"/>
      <c r="B234" s="47"/>
      <c r="C234" s="47"/>
      <c r="D234" s="47"/>
      <c r="E234" s="50"/>
      <c r="F234" s="39"/>
      <c r="G234" s="39"/>
    </row>
    <row r="235" spans="1:7" ht="13.15" customHeight="1" x14ac:dyDescent="0.35">
      <c r="A235" s="9"/>
      <c r="B235" s="47"/>
      <c r="C235" s="47"/>
      <c r="D235" s="47"/>
      <c r="E235" s="50"/>
      <c r="F235" s="39"/>
      <c r="G235" s="39"/>
    </row>
    <row r="236" spans="1:7" ht="13.15" customHeight="1" x14ac:dyDescent="0.35">
      <c r="A236" s="9"/>
      <c r="B236" s="47"/>
      <c r="C236" s="47"/>
      <c r="D236" s="47"/>
      <c r="E236" s="50"/>
      <c r="F236" s="39"/>
      <c r="G236" s="39"/>
    </row>
    <row r="237" spans="1:7" ht="13.15" customHeight="1" x14ac:dyDescent="0.35">
      <c r="A237" s="9"/>
      <c r="B237" s="47"/>
      <c r="C237" s="47"/>
      <c r="D237" s="47"/>
      <c r="E237" s="50"/>
      <c r="F237" s="39"/>
      <c r="G237" s="39"/>
    </row>
    <row r="238" spans="1:7" ht="13.15" customHeight="1" x14ac:dyDescent="0.35">
      <c r="A238" s="9"/>
      <c r="B238" s="47"/>
      <c r="C238" s="47"/>
      <c r="D238" s="47"/>
      <c r="E238" s="50"/>
      <c r="F238" s="39"/>
      <c r="G238" s="39"/>
    </row>
    <row r="239" spans="1:7" ht="13.15" customHeight="1" x14ac:dyDescent="0.35">
      <c r="A239" s="9"/>
      <c r="B239" s="47"/>
      <c r="C239" s="47"/>
      <c r="D239" s="47"/>
      <c r="E239" s="50"/>
      <c r="F239" s="39"/>
      <c r="G239" s="39"/>
    </row>
    <row r="240" spans="1:7" ht="13.15" customHeight="1" x14ac:dyDescent="0.35">
      <c r="A240" s="9"/>
      <c r="B240" s="47"/>
      <c r="C240" s="47"/>
      <c r="D240" s="47"/>
      <c r="E240" s="50"/>
      <c r="F240" s="39"/>
      <c r="G240" s="39"/>
    </row>
    <row r="241" spans="1:7" ht="13.15" customHeight="1" x14ac:dyDescent="0.35">
      <c r="A241" s="9"/>
      <c r="B241" s="47"/>
      <c r="C241" s="47"/>
      <c r="D241" s="47"/>
      <c r="E241" s="50"/>
      <c r="F241" s="39"/>
      <c r="G241" s="39"/>
    </row>
    <row r="242" spans="1:7" ht="13.15" customHeight="1" x14ac:dyDescent="0.35">
      <c r="A242" s="9"/>
      <c r="B242" s="47"/>
      <c r="C242" s="47"/>
      <c r="D242" s="47"/>
      <c r="E242" s="50"/>
      <c r="F242" s="39"/>
      <c r="G242" s="39"/>
    </row>
    <row r="243" spans="1:7" ht="13.15" customHeight="1" x14ac:dyDescent="0.35">
      <c r="A243" s="9"/>
      <c r="B243" s="47"/>
      <c r="C243" s="47"/>
      <c r="D243" s="47"/>
      <c r="E243" s="50"/>
      <c r="F243" s="39"/>
      <c r="G243" s="39"/>
    </row>
    <row r="244" spans="1:7" ht="13.15" customHeight="1" x14ac:dyDescent="0.35">
      <c r="A244" s="9"/>
      <c r="B244" s="47"/>
      <c r="C244" s="47"/>
      <c r="D244" s="47"/>
      <c r="E244" s="50"/>
      <c r="F244" s="39"/>
      <c r="G244" s="39"/>
    </row>
    <row r="245" spans="1:7" ht="13.15" customHeight="1" x14ac:dyDescent="0.35">
      <c r="A245" s="9"/>
      <c r="B245" s="47"/>
      <c r="C245" s="47"/>
      <c r="D245" s="47"/>
      <c r="E245" s="50"/>
      <c r="F245" s="39"/>
      <c r="G245" s="39"/>
    </row>
    <row r="246" spans="1:7" ht="13.15" customHeight="1" x14ac:dyDescent="0.35">
      <c r="A246" s="9"/>
      <c r="B246" s="47"/>
      <c r="C246" s="47"/>
      <c r="D246" s="47"/>
      <c r="E246" s="50"/>
      <c r="F246" s="39"/>
      <c r="G246" s="39"/>
    </row>
    <row r="247" spans="1:7" ht="13.15" customHeight="1" x14ac:dyDescent="0.35">
      <c r="A247" s="9"/>
      <c r="B247" s="47"/>
      <c r="C247" s="47"/>
      <c r="D247" s="47"/>
      <c r="E247" s="50"/>
      <c r="F247" s="39"/>
      <c r="G247" s="39"/>
    </row>
    <row r="248" spans="1:7" ht="13.15" customHeight="1" x14ac:dyDescent="0.35">
      <c r="A248" s="9"/>
      <c r="B248" s="47"/>
      <c r="C248" s="47"/>
      <c r="D248" s="47"/>
      <c r="E248" s="50"/>
      <c r="F248" s="39"/>
      <c r="G248" s="39"/>
    </row>
    <row r="249" spans="1:7" ht="13.15" customHeight="1" x14ac:dyDescent="0.35">
      <c r="A249" s="9"/>
      <c r="B249" s="47"/>
      <c r="C249" s="47"/>
      <c r="D249" s="47"/>
      <c r="E249" s="50"/>
      <c r="F249" s="39"/>
      <c r="G249" s="39"/>
    </row>
    <row r="250" spans="1:7" ht="13.15" customHeight="1" x14ac:dyDescent="0.35">
      <c r="A250" s="9"/>
      <c r="B250" s="47"/>
      <c r="C250" s="47"/>
      <c r="D250" s="47"/>
      <c r="E250" s="50"/>
      <c r="F250" s="39"/>
      <c r="G250" s="39"/>
    </row>
    <row r="251" spans="1:7" ht="13.15" customHeight="1" x14ac:dyDescent="0.35">
      <c r="A251" s="9"/>
      <c r="B251" s="47"/>
      <c r="C251" s="47"/>
      <c r="D251" s="47"/>
      <c r="E251" s="50"/>
      <c r="F251" s="39"/>
      <c r="G251" s="39"/>
    </row>
    <row r="252" spans="1:7" ht="13.15" customHeight="1" x14ac:dyDescent="0.35">
      <c r="A252" s="9"/>
      <c r="B252" s="47"/>
      <c r="C252" s="47"/>
      <c r="D252" s="47"/>
      <c r="E252" s="50"/>
      <c r="F252" s="39"/>
      <c r="G252" s="39"/>
    </row>
    <row r="253" spans="1:7" ht="13.15" customHeight="1" x14ac:dyDescent="0.35">
      <c r="A253" s="9"/>
      <c r="B253" s="47"/>
      <c r="C253" s="47"/>
      <c r="D253" s="47"/>
      <c r="E253" s="50"/>
      <c r="F253" s="39"/>
      <c r="G253" s="39"/>
    </row>
    <row r="254" spans="1:7" ht="13.15" customHeight="1" x14ac:dyDescent="0.35">
      <c r="A254" s="9"/>
      <c r="B254" s="47"/>
      <c r="C254" s="47"/>
      <c r="D254" s="47"/>
      <c r="E254" s="50"/>
      <c r="F254" s="39"/>
      <c r="G254" s="39"/>
    </row>
    <row r="255" spans="1:7" ht="13.15" customHeight="1" x14ac:dyDescent="0.35">
      <c r="A255" s="9"/>
      <c r="B255" s="47"/>
      <c r="C255" s="47"/>
      <c r="D255" s="47"/>
      <c r="E255" s="50"/>
      <c r="F255" s="39"/>
      <c r="G255" s="39"/>
    </row>
    <row r="256" spans="1:7" ht="13.15" customHeight="1" x14ac:dyDescent="0.35">
      <c r="A256" s="9"/>
      <c r="B256" s="47"/>
      <c r="C256" s="47"/>
      <c r="D256" s="47"/>
      <c r="E256" s="50"/>
      <c r="F256" s="39"/>
      <c r="G256" s="39"/>
    </row>
    <row r="257" spans="1:7" ht="13.15" customHeight="1" x14ac:dyDescent="0.35">
      <c r="A257" s="9"/>
      <c r="B257" s="47"/>
      <c r="C257" s="47"/>
      <c r="D257" s="47"/>
      <c r="E257" s="50"/>
      <c r="F257" s="39"/>
      <c r="G257" s="39"/>
    </row>
    <row r="258" spans="1:7" ht="13.15" customHeight="1" x14ac:dyDescent="0.35">
      <c r="A258" s="9"/>
      <c r="B258" s="47"/>
      <c r="C258" s="47"/>
      <c r="D258" s="47"/>
      <c r="E258" s="50"/>
      <c r="F258" s="39"/>
      <c r="G258" s="39"/>
    </row>
    <row r="259" spans="1:7" ht="13.15" customHeight="1" x14ac:dyDescent="0.35">
      <c r="A259" s="9"/>
      <c r="B259" s="47"/>
      <c r="C259" s="47"/>
      <c r="D259" s="47"/>
      <c r="E259" s="50"/>
      <c r="F259" s="39"/>
      <c r="G259" s="39"/>
    </row>
    <row r="260" spans="1:7" ht="13.15" customHeight="1" x14ac:dyDescent="0.35">
      <c r="A260" s="9"/>
      <c r="B260" s="47"/>
      <c r="C260" s="47"/>
      <c r="D260" s="47"/>
      <c r="E260" s="50"/>
      <c r="F260" s="39"/>
      <c r="G260" s="39"/>
    </row>
    <row r="261" spans="1:7" ht="13.15" customHeight="1" x14ac:dyDescent="0.35">
      <c r="A261" s="9"/>
      <c r="B261" s="47"/>
      <c r="C261" s="47"/>
      <c r="D261" s="47"/>
      <c r="E261" s="50"/>
      <c r="F261" s="39"/>
      <c r="G261" s="39"/>
    </row>
    <row r="262" spans="1:7" ht="13.15" customHeight="1" x14ac:dyDescent="0.35">
      <c r="A262" s="9"/>
      <c r="B262" s="47"/>
      <c r="C262" s="47"/>
      <c r="D262" s="47"/>
      <c r="E262" s="50"/>
      <c r="F262" s="39"/>
      <c r="G262" s="39"/>
    </row>
    <row r="263" spans="1:7" ht="13.15" customHeight="1" x14ac:dyDescent="0.35">
      <c r="A263" s="9"/>
      <c r="B263" s="47"/>
      <c r="C263" s="47"/>
      <c r="D263" s="47"/>
      <c r="E263" s="50"/>
      <c r="F263" s="39"/>
      <c r="G263" s="39"/>
    </row>
    <row r="264" spans="1:7" ht="13.15" customHeight="1" x14ac:dyDescent="0.35">
      <c r="A264" s="9"/>
      <c r="B264" s="47"/>
      <c r="C264" s="47"/>
      <c r="D264" s="47"/>
      <c r="E264" s="50"/>
      <c r="F264" s="39"/>
      <c r="G264" s="39"/>
    </row>
    <row r="265" spans="1:7" ht="13.15" customHeight="1" x14ac:dyDescent="0.35">
      <c r="A265" s="9"/>
      <c r="B265" s="47"/>
      <c r="C265" s="47"/>
      <c r="D265" s="47"/>
      <c r="E265" s="50"/>
      <c r="F265" s="39"/>
      <c r="G265" s="39"/>
    </row>
    <row r="266" spans="1:7" ht="13.15" customHeight="1" x14ac:dyDescent="0.35">
      <c r="A266" s="9"/>
      <c r="B266" s="47"/>
      <c r="C266" s="47"/>
      <c r="D266" s="47"/>
      <c r="E266" s="50"/>
      <c r="F266" s="39"/>
      <c r="G266" s="39"/>
    </row>
    <row r="267" spans="1:7" ht="13.15" customHeight="1" x14ac:dyDescent="0.35">
      <c r="A267" s="9"/>
      <c r="B267" s="47"/>
      <c r="C267" s="47"/>
      <c r="D267" s="47"/>
      <c r="E267" s="50"/>
      <c r="F267" s="39"/>
      <c r="G267" s="39"/>
    </row>
    <row r="268" spans="1:7" ht="13.15" customHeight="1" x14ac:dyDescent="0.35">
      <c r="A268" s="9"/>
      <c r="B268" s="47"/>
      <c r="C268" s="47"/>
      <c r="D268" s="47"/>
      <c r="E268" s="50"/>
      <c r="F268" s="39"/>
      <c r="G268" s="39"/>
    </row>
    <row r="269" spans="1:7" ht="13.15" customHeight="1" x14ac:dyDescent="0.35">
      <c r="A269" s="9"/>
      <c r="B269" s="47"/>
      <c r="C269" s="47"/>
      <c r="D269" s="47"/>
      <c r="E269" s="50"/>
      <c r="F269" s="39"/>
      <c r="G269" s="39"/>
    </row>
    <row r="270" spans="1:7" ht="13.15" customHeight="1" x14ac:dyDescent="0.35">
      <c r="A270" s="9"/>
      <c r="B270" s="47"/>
      <c r="C270" s="47"/>
      <c r="D270" s="47"/>
      <c r="E270" s="50"/>
      <c r="F270" s="39"/>
      <c r="G270" s="39"/>
    </row>
    <row r="271" spans="1:7" ht="13.15" customHeight="1" x14ac:dyDescent="0.35">
      <c r="A271" s="9"/>
      <c r="B271" s="47"/>
      <c r="C271" s="47"/>
      <c r="D271" s="47"/>
      <c r="E271" s="50"/>
      <c r="F271" s="39"/>
      <c r="G271" s="39"/>
    </row>
    <row r="272" spans="1:7" ht="13.15" customHeight="1" x14ac:dyDescent="0.35">
      <c r="A272" s="9"/>
      <c r="B272" s="47"/>
      <c r="C272" s="47"/>
      <c r="D272" s="47"/>
      <c r="E272" s="50"/>
      <c r="F272" s="39"/>
      <c r="G272" s="39"/>
    </row>
    <row r="273" spans="1:7" ht="13.15" customHeight="1" x14ac:dyDescent="0.35">
      <c r="A273" s="9"/>
      <c r="B273" s="47"/>
      <c r="C273" s="47"/>
      <c r="D273" s="47"/>
      <c r="E273" s="50"/>
      <c r="F273" s="39"/>
      <c r="G273" s="39"/>
    </row>
    <row r="274" spans="1:7" ht="13.15" customHeight="1" x14ac:dyDescent="0.35">
      <c r="A274" s="9"/>
      <c r="B274" s="47"/>
      <c r="C274" s="47"/>
      <c r="D274" s="47"/>
      <c r="E274" s="50"/>
      <c r="F274" s="39"/>
      <c r="G274" s="39"/>
    </row>
    <row r="275" spans="1:7" ht="13.15" customHeight="1" x14ac:dyDescent="0.35">
      <c r="A275" s="9"/>
      <c r="B275" s="47"/>
      <c r="C275" s="47"/>
      <c r="D275" s="47"/>
      <c r="E275" s="50"/>
      <c r="F275" s="39"/>
      <c r="G275" s="39"/>
    </row>
    <row r="276" spans="1:7" ht="13.15" customHeight="1" x14ac:dyDescent="0.35">
      <c r="A276" s="9"/>
      <c r="B276" s="47"/>
      <c r="C276" s="47"/>
      <c r="D276" s="47"/>
      <c r="E276" s="50"/>
      <c r="F276" s="39"/>
      <c r="G276" s="39"/>
    </row>
    <row r="277" spans="1:7" ht="13.15" customHeight="1" x14ac:dyDescent="0.35">
      <c r="A277" s="9"/>
      <c r="B277" s="47"/>
      <c r="C277" s="47"/>
      <c r="D277" s="47"/>
      <c r="E277" s="50"/>
      <c r="F277" s="39"/>
      <c r="G277" s="39"/>
    </row>
    <row r="278" spans="1:7" ht="13.15" customHeight="1" x14ac:dyDescent="0.35">
      <c r="A278" s="9"/>
      <c r="B278" s="47"/>
      <c r="C278" s="47"/>
      <c r="D278" s="47"/>
      <c r="E278" s="50"/>
      <c r="F278" s="39"/>
      <c r="G278" s="39"/>
    </row>
    <row r="279" spans="1:7" ht="13.15" customHeight="1" x14ac:dyDescent="0.35">
      <c r="A279" s="9"/>
      <c r="B279" s="47"/>
      <c r="C279" s="47"/>
      <c r="D279" s="47"/>
      <c r="E279" s="50"/>
      <c r="F279" s="39"/>
      <c r="G279" s="39"/>
    </row>
    <row r="280" spans="1:7" ht="13.15" customHeight="1" x14ac:dyDescent="0.35">
      <c r="A280" s="9"/>
      <c r="B280" s="47"/>
      <c r="C280" s="47"/>
      <c r="D280" s="47"/>
      <c r="E280" s="50"/>
      <c r="F280" s="39"/>
      <c r="G280" s="39"/>
    </row>
    <row r="281" spans="1:7" ht="13.15" customHeight="1" x14ac:dyDescent="0.35">
      <c r="A281" s="9"/>
      <c r="B281" s="47"/>
      <c r="C281" s="47"/>
      <c r="D281" s="47"/>
      <c r="E281" s="50"/>
      <c r="F281" s="39"/>
      <c r="G281" s="39"/>
    </row>
    <row r="282" spans="1:7" ht="13.15" customHeight="1" x14ac:dyDescent="0.35">
      <c r="A282" s="9"/>
      <c r="B282" s="47"/>
      <c r="C282" s="47"/>
      <c r="D282" s="47"/>
      <c r="E282" s="50"/>
      <c r="F282" s="39"/>
      <c r="G282" s="39"/>
    </row>
    <row r="283" spans="1:7" ht="13.15" customHeight="1" x14ac:dyDescent="0.35">
      <c r="A283" s="9"/>
      <c r="B283" s="47"/>
      <c r="C283" s="47"/>
      <c r="D283" s="47"/>
      <c r="E283" s="50"/>
      <c r="F283" s="39"/>
      <c r="G283" s="39"/>
    </row>
    <row r="284" spans="1:7" ht="13.15" customHeight="1" x14ac:dyDescent="0.35">
      <c r="A284" s="9"/>
      <c r="B284" s="47"/>
      <c r="C284" s="47"/>
      <c r="D284" s="47"/>
      <c r="E284" s="50"/>
      <c r="F284" s="39"/>
      <c r="G284" s="39"/>
    </row>
    <row r="285" spans="1:7" ht="13.15" customHeight="1" x14ac:dyDescent="0.35">
      <c r="A285" s="9"/>
      <c r="B285" s="47"/>
      <c r="C285" s="47"/>
      <c r="D285" s="47"/>
      <c r="E285" s="50"/>
      <c r="F285" s="39"/>
      <c r="G285" s="39"/>
    </row>
    <row r="286" spans="1:7" ht="13.15" customHeight="1" x14ac:dyDescent="0.35">
      <c r="A286" s="9"/>
      <c r="B286" s="47"/>
      <c r="C286" s="47"/>
      <c r="D286" s="47"/>
      <c r="E286" s="50"/>
      <c r="F286" s="39"/>
      <c r="G286" s="39"/>
    </row>
    <row r="287" spans="1:7" ht="13.15" customHeight="1" x14ac:dyDescent="0.35">
      <c r="A287" s="9"/>
      <c r="B287" s="47"/>
      <c r="C287" s="47"/>
      <c r="D287" s="47"/>
      <c r="E287" s="50"/>
      <c r="F287" s="39"/>
      <c r="G287" s="39"/>
    </row>
    <row r="288" spans="1:7" ht="13.15" customHeight="1" x14ac:dyDescent="0.35">
      <c r="A288" s="9"/>
      <c r="B288" s="47"/>
      <c r="C288" s="47"/>
      <c r="D288" s="47"/>
      <c r="E288" s="50"/>
      <c r="F288" s="39"/>
      <c r="G288" s="39"/>
    </row>
    <row r="289" spans="1:7" ht="13.15" customHeight="1" x14ac:dyDescent="0.35">
      <c r="A289" s="9"/>
      <c r="B289" s="47"/>
      <c r="C289" s="47"/>
      <c r="D289" s="47"/>
      <c r="E289" s="50"/>
      <c r="F289" s="39"/>
      <c r="G289" s="39"/>
    </row>
    <row r="290" spans="1:7" ht="13.15" customHeight="1" x14ac:dyDescent="0.35">
      <c r="A290" s="9"/>
      <c r="B290" s="47"/>
      <c r="C290" s="47"/>
      <c r="D290" s="47"/>
      <c r="E290" s="50"/>
      <c r="F290" s="39"/>
      <c r="G290" s="39"/>
    </row>
    <row r="291" spans="1:7" ht="13.15" customHeight="1" x14ac:dyDescent="0.35">
      <c r="A291" s="9"/>
      <c r="B291" s="47"/>
      <c r="C291" s="47"/>
      <c r="D291" s="47"/>
      <c r="E291" s="50"/>
      <c r="F291" s="39"/>
      <c r="G291" s="39"/>
    </row>
    <row r="292" spans="1:7" ht="13.15" customHeight="1" x14ac:dyDescent="0.35">
      <c r="A292" s="9"/>
      <c r="B292" s="47"/>
      <c r="C292" s="47"/>
      <c r="D292" s="47"/>
      <c r="E292" s="50"/>
      <c r="F292" s="39"/>
      <c r="G292" s="39"/>
    </row>
    <row r="293" spans="1:7" ht="13.15" customHeight="1" x14ac:dyDescent="0.35">
      <c r="A293" s="9"/>
      <c r="B293" s="47"/>
      <c r="C293" s="47"/>
      <c r="D293" s="47"/>
      <c r="E293" s="50"/>
      <c r="F293" s="39"/>
      <c r="G293" s="39"/>
    </row>
    <row r="294" spans="1:7" ht="13.15" customHeight="1" x14ac:dyDescent="0.35">
      <c r="A294" s="9"/>
      <c r="B294" s="47"/>
      <c r="C294" s="47"/>
      <c r="D294" s="47"/>
      <c r="E294" s="50"/>
      <c r="F294" s="39"/>
      <c r="G294" s="39"/>
    </row>
    <row r="295" spans="1:7" ht="13.15" customHeight="1" x14ac:dyDescent="0.35">
      <c r="A295" s="9"/>
      <c r="B295" s="47"/>
      <c r="C295" s="47"/>
      <c r="D295" s="47"/>
      <c r="E295" s="50"/>
      <c r="F295" s="39"/>
      <c r="G295" s="39"/>
    </row>
    <row r="296" spans="1:7" ht="13.15" customHeight="1" x14ac:dyDescent="0.35">
      <c r="A296" s="9"/>
      <c r="B296" s="47"/>
      <c r="C296" s="47"/>
      <c r="D296" s="47"/>
      <c r="E296" s="50"/>
      <c r="F296" s="39"/>
      <c r="G296" s="39"/>
    </row>
    <row r="297" spans="1:7" ht="13.15" customHeight="1" x14ac:dyDescent="0.35">
      <c r="A297" s="9"/>
      <c r="B297" s="47"/>
      <c r="C297" s="47"/>
      <c r="D297" s="47"/>
      <c r="E297" s="50"/>
      <c r="F297" s="39"/>
      <c r="G297" s="39"/>
    </row>
    <row r="298" spans="1:7" ht="13.15" customHeight="1" x14ac:dyDescent="0.35">
      <c r="A298" s="9"/>
      <c r="B298" s="47"/>
      <c r="C298" s="47"/>
      <c r="D298" s="47"/>
      <c r="E298" s="50"/>
      <c r="F298" s="39"/>
      <c r="G298" s="39"/>
    </row>
    <row r="299" spans="1:7" ht="13.15" customHeight="1" x14ac:dyDescent="0.35">
      <c r="A299" s="9"/>
      <c r="B299" s="47"/>
      <c r="C299" s="47"/>
      <c r="D299" s="47"/>
      <c r="E299" s="50"/>
      <c r="F299" s="39"/>
      <c r="G299" s="39"/>
    </row>
    <row r="300" spans="1:7" ht="13.15" customHeight="1" x14ac:dyDescent="0.35">
      <c r="A300" s="9"/>
      <c r="B300" s="47"/>
      <c r="C300" s="47"/>
      <c r="D300" s="47"/>
      <c r="E300" s="50"/>
      <c r="F300" s="39"/>
      <c r="G300" s="39"/>
    </row>
    <row r="301" spans="1:7" ht="13.15" customHeight="1" x14ac:dyDescent="0.35">
      <c r="A301" s="9"/>
      <c r="B301" s="47"/>
      <c r="C301" s="47"/>
      <c r="D301" s="47"/>
      <c r="E301" s="50"/>
      <c r="F301" s="39"/>
      <c r="G301" s="39"/>
    </row>
    <row r="302" spans="1:7" ht="13.15" customHeight="1" x14ac:dyDescent="0.35">
      <c r="A302" s="9"/>
      <c r="B302" s="47"/>
      <c r="C302" s="47"/>
      <c r="D302" s="47"/>
      <c r="E302" s="50"/>
      <c r="F302" s="39"/>
      <c r="G302" s="39"/>
    </row>
    <row r="303" spans="1:7" ht="13.15" customHeight="1" x14ac:dyDescent="0.35">
      <c r="A303" s="9"/>
      <c r="B303" s="47"/>
      <c r="C303" s="47"/>
      <c r="D303" s="47"/>
      <c r="E303" s="50"/>
      <c r="F303" s="39"/>
      <c r="G303" s="39"/>
    </row>
    <row r="304" spans="1:7" ht="13.15" customHeight="1" x14ac:dyDescent="0.35">
      <c r="A304" s="9"/>
      <c r="B304" s="47"/>
      <c r="C304" s="47"/>
      <c r="D304" s="47"/>
      <c r="E304" s="50"/>
      <c r="F304" s="39"/>
      <c r="G304" s="39"/>
    </row>
    <row r="305" spans="1:7" ht="13.15" customHeight="1" x14ac:dyDescent="0.35">
      <c r="A305" s="9"/>
      <c r="B305" s="47"/>
      <c r="C305" s="47"/>
      <c r="D305" s="47"/>
      <c r="E305" s="50"/>
      <c r="F305" s="39"/>
      <c r="G305" s="39"/>
    </row>
    <row r="306" spans="1:7" ht="13.15" customHeight="1" x14ac:dyDescent="0.35">
      <c r="A306" s="9"/>
      <c r="B306" s="47"/>
      <c r="C306" s="47"/>
      <c r="D306" s="47"/>
      <c r="E306" s="50"/>
      <c r="F306" s="39"/>
      <c r="G306" s="39"/>
    </row>
    <row r="307" spans="1:7" ht="13.15" customHeight="1" x14ac:dyDescent="0.35">
      <c r="A307" s="9"/>
      <c r="B307" s="47"/>
      <c r="C307" s="47"/>
      <c r="D307" s="47"/>
      <c r="E307" s="50"/>
      <c r="F307" s="39"/>
      <c r="G307" s="39"/>
    </row>
    <row r="308" spans="1:7" ht="13.15" customHeight="1" x14ac:dyDescent="0.35">
      <c r="A308" s="9"/>
      <c r="B308" s="47"/>
      <c r="C308" s="47"/>
      <c r="D308" s="47"/>
      <c r="E308" s="50"/>
      <c r="F308" s="39"/>
      <c r="G308" s="39"/>
    </row>
    <row r="309" spans="1:7" ht="13.15" customHeight="1" x14ac:dyDescent="0.35">
      <c r="A309" s="9"/>
      <c r="B309" s="47"/>
      <c r="C309" s="47"/>
      <c r="D309" s="47"/>
      <c r="E309" s="50"/>
      <c r="F309" s="39"/>
      <c r="G309" s="39"/>
    </row>
    <row r="310" spans="1:7" ht="13.15" customHeight="1" x14ac:dyDescent="0.35">
      <c r="A310" s="9"/>
      <c r="B310" s="47"/>
      <c r="C310" s="47"/>
      <c r="D310" s="47"/>
      <c r="E310" s="50"/>
      <c r="F310" s="39"/>
      <c r="G310" s="39"/>
    </row>
    <row r="311" spans="1:7" ht="13.15" customHeight="1" x14ac:dyDescent="0.35">
      <c r="A311" s="9"/>
      <c r="B311" s="47"/>
      <c r="C311" s="47"/>
      <c r="D311" s="47"/>
      <c r="E311" s="50"/>
      <c r="F311" s="39"/>
      <c r="G311" s="39"/>
    </row>
    <row r="312" spans="1:7" ht="13.15" customHeight="1" x14ac:dyDescent="0.35">
      <c r="A312" s="9"/>
      <c r="B312" s="47"/>
      <c r="C312" s="47"/>
      <c r="D312" s="47"/>
      <c r="E312" s="50"/>
      <c r="F312" s="39"/>
      <c r="G312" s="39"/>
    </row>
    <row r="313" spans="1:7" ht="13.15" customHeight="1" x14ac:dyDescent="0.35">
      <c r="A313" s="9"/>
      <c r="B313" s="47"/>
      <c r="C313" s="47"/>
      <c r="D313" s="47"/>
      <c r="E313" s="50"/>
      <c r="F313" s="39"/>
      <c r="G313" s="39"/>
    </row>
    <row r="314" spans="1:7" ht="13.15" customHeight="1" x14ac:dyDescent="0.35">
      <c r="A314" s="9"/>
      <c r="B314" s="47"/>
      <c r="C314" s="47"/>
      <c r="D314" s="47"/>
      <c r="E314" s="50"/>
      <c r="F314" s="39"/>
      <c r="G314" s="39"/>
    </row>
    <row r="315" spans="1:7" ht="13.15" customHeight="1" x14ac:dyDescent="0.35">
      <c r="A315" s="9"/>
      <c r="B315" s="47"/>
      <c r="C315" s="47"/>
      <c r="D315" s="47"/>
      <c r="E315" s="50"/>
      <c r="F315" s="39"/>
      <c r="G315" s="39"/>
    </row>
    <row r="316" spans="1:7" ht="13.15" customHeight="1" x14ac:dyDescent="0.35">
      <c r="A316" s="9"/>
      <c r="B316" s="47"/>
      <c r="C316" s="47"/>
      <c r="D316" s="47"/>
      <c r="E316" s="50"/>
      <c r="F316" s="39"/>
      <c r="G316" s="39"/>
    </row>
    <row r="317" spans="1:7" ht="13.15" customHeight="1" x14ac:dyDescent="0.35">
      <c r="A317" s="9"/>
      <c r="B317" s="47"/>
      <c r="C317" s="47"/>
      <c r="D317" s="47"/>
      <c r="E317" s="50"/>
      <c r="F317" s="39"/>
      <c r="G317" s="39"/>
    </row>
    <row r="318" spans="1:7" ht="13.15" customHeight="1" x14ac:dyDescent="0.35">
      <c r="A318" s="9"/>
      <c r="B318" s="47"/>
      <c r="C318" s="47"/>
      <c r="D318" s="47"/>
      <c r="E318" s="50"/>
      <c r="F318" s="39"/>
      <c r="G318" s="39"/>
    </row>
    <row r="319" spans="1:7" ht="13.15" customHeight="1" x14ac:dyDescent="0.35">
      <c r="A319" s="9"/>
      <c r="B319" s="47"/>
      <c r="C319" s="47"/>
      <c r="D319" s="47"/>
      <c r="E319" s="50"/>
      <c r="F319" s="39"/>
      <c r="G319" s="39"/>
    </row>
    <row r="320" spans="1:7" ht="13.15" customHeight="1" x14ac:dyDescent="0.35">
      <c r="A320" s="9"/>
      <c r="B320" s="47"/>
      <c r="C320" s="47"/>
      <c r="D320" s="47"/>
      <c r="E320" s="50"/>
      <c r="F320" s="39"/>
      <c r="G320" s="39"/>
    </row>
    <row r="321" spans="1:7" ht="13.15" customHeight="1" x14ac:dyDescent="0.35">
      <c r="A321" s="9"/>
      <c r="B321" s="47"/>
      <c r="C321" s="47"/>
      <c r="D321" s="47"/>
      <c r="E321" s="50"/>
      <c r="F321" s="39"/>
      <c r="G321" s="39"/>
    </row>
    <row r="322" spans="1:7" ht="13.15" customHeight="1" x14ac:dyDescent="0.35">
      <c r="A322" s="9"/>
      <c r="B322" s="47"/>
      <c r="C322" s="47"/>
      <c r="D322" s="47"/>
      <c r="E322" s="50"/>
      <c r="F322" s="39"/>
      <c r="G322" s="39"/>
    </row>
    <row r="323" spans="1:7" ht="13.15" customHeight="1" x14ac:dyDescent="0.35">
      <c r="A323" s="9"/>
      <c r="B323" s="47"/>
      <c r="C323" s="47"/>
      <c r="D323" s="47"/>
      <c r="E323" s="50"/>
      <c r="F323" s="39"/>
      <c r="G323" s="39"/>
    </row>
    <row r="324" spans="1:7" ht="13.15" customHeight="1" x14ac:dyDescent="0.35">
      <c r="A324" s="9"/>
      <c r="B324" s="47"/>
      <c r="C324" s="47"/>
      <c r="D324" s="47"/>
      <c r="E324" s="50"/>
      <c r="F324" s="39"/>
      <c r="G324" s="39"/>
    </row>
    <row r="325" spans="1:7" ht="13.15" customHeight="1" x14ac:dyDescent="0.35">
      <c r="A325" s="9"/>
      <c r="B325" s="47"/>
      <c r="C325" s="47"/>
      <c r="D325" s="47"/>
      <c r="E325" s="50"/>
      <c r="F325" s="39"/>
      <c r="G325" s="39"/>
    </row>
    <row r="326" spans="1:7" ht="13.15" customHeight="1" x14ac:dyDescent="0.35">
      <c r="A326" s="9"/>
      <c r="B326" s="47"/>
      <c r="C326" s="47"/>
      <c r="D326" s="47"/>
      <c r="E326" s="50"/>
      <c r="F326" s="39"/>
      <c r="G326" s="39"/>
    </row>
    <row r="327" spans="1:7" ht="13.15" customHeight="1" x14ac:dyDescent="0.35">
      <c r="A327" s="9"/>
      <c r="B327" s="47"/>
      <c r="C327" s="47"/>
      <c r="D327" s="47"/>
      <c r="E327" s="50"/>
      <c r="F327" s="39"/>
      <c r="G327" s="39"/>
    </row>
    <row r="328" spans="1:7" ht="13.15" customHeight="1" x14ac:dyDescent="0.35">
      <c r="A328" s="9"/>
      <c r="B328" s="47"/>
      <c r="C328" s="47"/>
      <c r="D328" s="47"/>
      <c r="E328" s="50"/>
      <c r="F328" s="39"/>
      <c r="G328" s="39"/>
    </row>
    <row r="329" spans="1:7" ht="13.15" customHeight="1" x14ac:dyDescent="0.35">
      <c r="A329" s="9"/>
      <c r="B329" s="47"/>
      <c r="C329" s="47"/>
      <c r="D329" s="47"/>
      <c r="E329" s="50"/>
      <c r="F329" s="39"/>
      <c r="G329" s="39"/>
    </row>
    <row r="330" spans="1:7" ht="13.15" customHeight="1" x14ac:dyDescent="0.35">
      <c r="A330" s="9"/>
      <c r="B330" s="47"/>
      <c r="C330" s="47"/>
      <c r="D330" s="47"/>
      <c r="E330" s="50"/>
      <c r="F330" s="39"/>
      <c r="G330" s="39"/>
    </row>
    <row r="331" spans="1:7" ht="13.15" customHeight="1" x14ac:dyDescent="0.35">
      <c r="A331" s="9"/>
      <c r="B331" s="47"/>
      <c r="C331" s="47"/>
      <c r="D331" s="47"/>
      <c r="E331" s="50"/>
      <c r="F331" s="39"/>
      <c r="G331" s="39"/>
    </row>
    <row r="332" spans="1:7" ht="13.15" customHeight="1" x14ac:dyDescent="0.35">
      <c r="A332" s="9"/>
      <c r="B332" s="47"/>
      <c r="C332" s="47"/>
      <c r="D332" s="47"/>
      <c r="E332" s="50"/>
      <c r="F332" s="39"/>
      <c r="G332" s="39"/>
    </row>
    <row r="333" spans="1:7" ht="13.15" customHeight="1" x14ac:dyDescent="0.35">
      <c r="A333" s="9"/>
      <c r="B333" s="47"/>
      <c r="C333" s="47"/>
      <c r="D333" s="47"/>
      <c r="E333" s="50"/>
      <c r="F333" s="39"/>
      <c r="G333" s="39"/>
    </row>
    <row r="334" spans="1:7" ht="13.15" customHeight="1" x14ac:dyDescent="0.35">
      <c r="A334" s="9"/>
      <c r="B334" s="47"/>
      <c r="C334" s="47"/>
      <c r="D334" s="47"/>
      <c r="E334" s="50"/>
      <c r="F334" s="39"/>
      <c r="G334" s="39"/>
    </row>
    <row r="335" spans="1:7" ht="13.15" customHeight="1" x14ac:dyDescent="0.35">
      <c r="A335" s="9"/>
      <c r="B335" s="47"/>
      <c r="C335" s="47"/>
      <c r="D335" s="47"/>
      <c r="E335" s="50"/>
      <c r="F335" s="39"/>
      <c r="G335" s="39"/>
    </row>
    <row r="336" spans="1:7" ht="13.15" customHeight="1" x14ac:dyDescent="0.35">
      <c r="A336" s="9"/>
      <c r="B336" s="47"/>
      <c r="C336" s="47"/>
      <c r="D336" s="47"/>
      <c r="E336" s="50"/>
      <c r="F336" s="39"/>
      <c r="G336" s="39"/>
    </row>
    <row r="337" spans="1:7" ht="13.15" customHeight="1" x14ac:dyDescent="0.35">
      <c r="A337" s="9"/>
      <c r="B337" s="47"/>
      <c r="C337" s="47"/>
      <c r="D337" s="47"/>
      <c r="E337" s="50"/>
      <c r="F337" s="39"/>
      <c r="G337" s="39"/>
    </row>
    <row r="338" spans="1:7" ht="13.15" customHeight="1" x14ac:dyDescent="0.35">
      <c r="A338" s="9"/>
      <c r="B338" s="47"/>
      <c r="C338" s="47"/>
      <c r="D338" s="47"/>
      <c r="E338" s="50"/>
      <c r="F338" s="39"/>
      <c r="G338" s="39"/>
    </row>
    <row r="339" spans="1:7" ht="13.15" customHeight="1" x14ac:dyDescent="0.35">
      <c r="A339" s="9"/>
      <c r="B339" s="47"/>
      <c r="C339" s="47"/>
      <c r="D339" s="47"/>
      <c r="E339" s="50"/>
      <c r="F339" s="39"/>
      <c r="G339" s="39"/>
    </row>
    <row r="340" spans="1:7" ht="13.15" customHeight="1" x14ac:dyDescent="0.35">
      <c r="A340" s="9"/>
      <c r="B340" s="47"/>
      <c r="C340" s="47"/>
      <c r="D340" s="47"/>
      <c r="E340" s="50"/>
      <c r="F340" s="39"/>
      <c r="G340" s="39"/>
    </row>
    <row r="341" spans="1:7" ht="13.15" customHeight="1" x14ac:dyDescent="0.35">
      <c r="A341" s="9"/>
      <c r="B341" s="47"/>
      <c r="C341" s="47"/>
      <c r="D341" s="47"/>
      <c r="E341" s="50"/>
      <c r="F341" s="39"/>
      <c r="G341" s="39"/>
    </row>
    <row r="342" spans="1:7" ht="13.15" customHeight="1" x14ac:dyDescent="0.35">
      <c r="A342" s="9"/>
      <c r="B342" s="47"/>
      <c r="C342" s="47"/>
      <c r="D342" s="47"/>
      <c r="E342" s="50"/>
      <c r="F342" s="39"/>
      <c r="G342" s="39"/>
    </row>
    <row r="343" spans="1:7" ht="13.15" customHeight="1" x14ac:dyDescent="0.35">
      <c r="A343" s="9"/>
      <c r="B343" s="47"/>
      <c r="C343" s="47"/>
      <c r="D343" s="47"/>
      <c r="E343" s="50"/>
      <c r="F343" s="39"/>
      <c r="G343" s="39"/>
    </row>
    <row r="344" spans="1:7" ht="13.15" customHeight="1" x14ac:dyDescent="0.35">
      <c r="A344" s="9"/>
      <c r="B344" s="47"/>
      <c r="C344" s="47"/>
      <c r="D344" s="47"/>
      <c r="E344" s="50"/>
      <c r="F344" s="39"/>
      <c r="G344" s="39"/>
    </row>
    <row r="345" spans="1:7" ht="13.15" customHeight="1" x14ac:dyDescent="0.35">
      <c r="A345" s="9"/>
      <c r="B345" s="47"/>
      <c r="C345" s="47"/>
      <c r="D345" s="47"/>
      <c r="E345" s="50"/>
      <c r="F345" s="39"/>
      <c r="G345" s="39"/>
    </row>
    <row r="346" spans="1:7" ht="13.15" customHeight="1" x14ac:dyDescent="0.35">
      <c r="A346" s="9"/>
      <c r="B346" s="47"/>
      <c r="C346" s="47"/>
      <c r="D346" s="47"/>
      <c r="E346" s="50"/>
      <c r="F346" s="39"/>
      <c r="G346" s="39"/>
    </row>
    <row r="347" spans="1:7" ht="13.15" customHeight="1" x14ac:dyDescent="0.35">
      <c r="A347" s="9"/>
      <c r="B347" s="47"/>
      <c r="C347" s="47"/>
      <c r="D347" s="47"/>
      <c r="E347" s="50"/>
      <c r="F347" s="39"/>
      <c r="G347" s="39"/>
    </row>
    <row r="348" spans="1:7" ht="13.15" customHeight="1" x14ac:dyDescent="0.35">
      <c r="A348" s="9"/>
      <c r="B348" s="47"/>
      <c r="C348" s="47"/>
      <c r="D348" s="47"/>
      <c r="E348" s="50"/>
      <c r="F348" s="39"/>
      <c r="G348" s="39"/>
    </row>
    <row r="349" spans="1:7" ht="13.15" customHeight="1" x14ac:dyDescent="0.35">
      <c r="A349" s="9"/>
      <c r="B349" s="47"/>
      <c r="C349" s="47"/>
      <c r="D349" s="47"/>
      <c r="E349" s="50"/>
      <c r="F349" s="39"/>
      <c r="G349" s="39"/>
    </row>
    <row r="350" spans="1:7" ht="13.15" customHeight="1" x14ac:dyDescent="0.35">
      <c r="A350" s="9"/>
      <c r="B350" s="47"/>
      <c r="C350" s="47"/>
      <c r="D350" s="47"/>
      <c r="E350" s="50"/>
      <c r="F350" s="39"/>
      <c r="G350" s="39"/>
    </row>
    <row r="351" spans="1:7" ht="13.15" customHeight="1" x14ac:dyDescent="0.35">
      <c r="A351" s="9"/>
      <c r="B351" s="47"/>
      <c r="C351" s="47"/>
      <c r="D351" s="47"/>
      <c r="E351" s="50"/>
      <c r="F351" s="39"/>
      <c r="G351" s="39"/>
    </row>
    <row r="352" spans="1:7" ht="13.15" customHeight="1" x14ac:dyDescent="0.35">
      <c r="A352" s="9"/>
      <c r="B352" s="47"/>
      <c r="C352" s="47"/>
      <c r="D352" s="47"/>
      <c r="E352" s="50"/>
      <c r="F352" s="39"/>
      <c r="G352" s="39"/>
    </row>
    <row r="353" spans="1:7" ht="13.15" customHeight="1" x14ac:dyDescent="0.35">
      <c r="A353" s="9"/>
      <c r="B353" s="47"/>
      <c r="C353" s="47"/>
      <c r="D353" s="47"/>
      <c r="E353" s="50"/>
      <c r="F353" s="39"/>
      <c r="G353" s="39"/>
    </row>
    <row r="354" spans="1:7" ht="13.15" customHeight="1" x14ac:dyDescent="0.35">
      <c r="A354" s="9"/>
      <c r="B354" s="47"/>
      <c r="C354" s="47"/>
      <c r="D354" s="47"/>
      <c r="E354" s="50"/>
      <c r="F354" s="39"/>
      <c r="G354" s="39"/>
    </row>
    <row r="355" spans="1:7" ht="13.15" customHeight="1" x14ac:dyDescent="0.35">
      <c r="A355" s="9"/>
      <c r="B355" s="47"/>
      <c r="C355" s="47"/>
      <c r="D355" s="47"/>
      <c r="E355" s="50"/>
      <c r="F355" s="39"/>
      <c r="G355" s="39"/>
    </row>
    <row r="356" spans="1:7" ht="13.15" customHeight="1" x14ac:dyDescent="0.35">
      <c r="A356" s="9"/>
      <c r="B356" s="47"/>
      <c r="C356" s="47"/>
      <c r="D356" s="47"/>
      <c r="E356" s="50"/>
      <c r="F356" s="39"/>
      <c r="G356" s="39"/>
    </row>
    <row r="357" spans="1:7" ht="13.15" customHeight="1" x14ac:dyDescent="0.35">
      <c r="A357" s="9"/>
      <c r="B357" s="47"/>
      <c r="C357" s="47"/>
      <c r="D357" s="47"/>
      <c r="E357" s="50"/>
      <c r="F357" s="39"/>
      <c r="G357" s="39"/>
    </row>
    <row r="358" spans="1:7" ht="13.15" customHeight="1" x14ac:dyDescent="0.35">
      <c r="A358" s="9"/>
      <c r="B358" s="47"/>
      <c r="C358" s="47"/>
      <c r="D358" s="47"/>
      <c r="E358" s="50"/>
      <c r="F358" s="39"/>
      <c r="G358" s="39"/>
    </row>
    <row r="359" spans="1:7" ht="13.15" customHeight="1" x14ac:dyDescent="0.35">
      <c r="A359" s="9"/>
      <c r="B359" s="47"/>
      <c r="C359" s="47"/>
      <c r="D359" s="47"/>
      <c r="E359" s="50"/>
      <c r="F359" s="39"/>
      <c r="G359" s="39"/>
    </row>
    <row r="360" spans="1:7" ht="13.15" customHeight="1" x14ac:dyDescent="0.35">
      <c r="A360" s="9"/>
      <c r="B360" s="47"/>
      <c r="C360" s="47"/>
      <c r="D360" s="47"/>
      <c r="E360" s="50"/>
      <c r="F360" s="39"/>
      <c r="G360" s="39"/>
    </row>
  </sheetData>
  <mergeCells count="11">
    <mergeCell ref="J4:M4"/>
    <mergeCell ref="J5:M5"/>
    <mergeCell ref="A19:H19"/>
    <mergeCell ref="A4:A6"/>
    <mergeCell ref="B4:B6"/>
    <mergeCell ref="C4:C6"/>
    <mergeCell ref="D4:D6"/>
    <mergeCell ref="E4:E6"/>
    <mergeCell ref="F4:F6"/>
    <mergeCell ref="G4:G6"/>
    <mergeCell ref="H4:H6"/>
  </mergeCells>
  <printOptions horizontalCentered="1"/>
  <pageMargins left="0.6" right="0" top="0.7" bottom="0.5" header="0.5" footer="0.3"/>
  <pageSetup paperSize="9" scale="32" orientation="portrait" r:id="rId1"/>
  <headerFooter scaleWithDoc="0"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3"/>
  <sheetViews>
    <sheetView showGridLines="0" view="pageBreakPreview" zoomScale="70" zoomScaleSheetLayoutView="70" workbookViewId="0">
      <pane xSplit="8" ySplit="6" topLeftCell="K15" activePane="bottomRight" state="frozen"/>
      <selection pane="topRight" activeCell="I1" sqref="I1"/>
      <selection pane="bottomLeft" activeCell="A7" sqref="A7"/>
      <selection pane="bottomRight" activeCell="M17" sqref="M17"/>
    </sheetView>
  </sheetViews>
  <sheetFormatPr defaultColWidth="9.1796875" defaultRowHeight="13.15" customHeight="1" x14ac:dyDescent="0.35"/>
  <cols>
    <col min="1" max="1" width="4" style="34" customWidth="1"/>
    <col min="2" max="2" width="8.1796875" style="34" customWidth="1"/>
    <col min="3" max="3" width="30.453125" style="44" customWidth="1"/>
    <col min="4" max="4" width="12.26953125" style="44" bestFit="1" customWidth="1"/>
    <col min="5" max="5" width="57.453125" style="49" customWidth="1"/>
    <col min="6" max="7" width="7.81640625" style="34" customWidth="1"/>
    <col min="8" max="9" width="34.453125" style="50" customWidth="1"/>
    <col min="10" max="10" width="26.7265625" style="50" customWidth="1"/>
    <col min="11" max="11" width="43" style="74" customWidth="1"/>
    <col min="12" max="13" width="11.7265625" style="9" customWidth="1"/>
    <col min="14" max="14" width="11.1796875" style="9" customWidth="1"/>
    <col min="15" max="15" width="11.453125" style="9" customWidth="1"/>
    <col min="16" max="16384" width="9.1796875" style="9"/>
  </cols>
  <sheetData>
    <row r="1" spans="1:13" s="34" customFormat="1" ht="26.25" customHeight="1" x14ac:dyDescent="0.35">
      <c r="A1" s="33" t="s">
        <v>21</v>
      </c>
      <c r="B1" s="33"/>
      <c r="C1" s="57"/>
      <c r="D1" s="57"/>
      <c r="E1" s="49"/>
      <c r="H1" s="54"/>
      <c r="I1" s="54"/>
      <c r="J1" s="54"/>
      <c r="K1" s="74"/>
    </row>
    <row r="2" spans="1:13" s="34" customFormat="1" ht="26.25" customHeight="1" x14ac:dyDescent="0.35">
      <c r="A2" s="3" t="s">
        <v>27</v>
      </c>
      <c r="B2" s="3"/>
      <c r="C2" s="58"/>
      <c r="D2" s="58"/>
      <c r="E2" s="49"/>
      <c r="H2" s="54"/>
      <c r="I2" s="54"/>
      <c r="J2" s="54"/>
      <c r="K2" s="74"/>
    </row>
    <row r="3" spans="1:13" s="34" customFormat="1" ht="26.25" customHeight="1" x14ac:dyDescent="0.35">
      <c r="A3" s="2"/>
      <c r="C3" s="45"/>
      <c r="D3" s="59"/>
      <c r="E3" s="49"/>
      <c r="H3" s="54"/>
      <c r="I3" s="54"/>
      <c r="J3" s="54"/>
      <c r="K3" s="74"/>
    </row>
    <row r="4" spans="1:13" s="34" customFormat="1" ht="15" customHeight="1" x14ac:dyDescent="0.35">
      <c r="A4" s="218" t="s">
        <v>0</v>
      </c>
      <c r="B4" s="218" t="s">
        <v>33</v>
      </c>
      <c r="C4" s="218" t="s">
        <v>35</v>
      </c>
      <c r="D4" s="218" t="s">
        <v>34</v>
      </c>
      <c r="E4" s="230" t="s">
        <v>1</v>
      </c>
      <c r="F4" s="218" t="s">
        <v>2</v>
      </c>
      <c r="G4" s="218" t="s">
        <v>9</v>
      </c>
      <c r="H4" s="230" t="s">
        <v>120</v>
      </c>
      <c r="I4" s="117"/>
      <c r="J4" s="204"/>
      <c r="K4" s="204"/>
      <c r="L4" s="204"/>
      <c r="M4" s="204"/>
    </row>
    <row r="5" spans="1:13" s="34" customFormat="1" ht="13" x14ac:dyDescent="0.35">
      <c r="A5" s="218"/>
      <c r="B5" s="218"/>
      <c r="C5" s="218"/>
      <c r="D5" s="218"/>
      <c r="E5" s="230"/>
      <c r="F5" s="218"/>
      <c r="G5" s="218"/>
      <c r="H5" s="230"/>
      <c r="I5" s="117"/>
      <c r="J5" s="205" t="s">
        <v>258</v>
      </c>
      <c r="K5" s="205"/>
      <c r="L5" s="205"/>
      <c r="M5" s="205"/>
    </row>
    <row r="6" spans="1:13" s="34" customFormat="1" ht="13" x14ac:dyDescent="0.35">
      <c r="A6" s="218"/>
      <c r="B6" s="218"/>
      <c r="C6" s="218"/>
      <c r="D6" s="218"/>
      <c r="E6" s="230"/>
      <c r="F6" s="218"/>
      <c r="G6" s="218"/>
      <c r="H6" s="230"/>
      <c r="I6" s="117"/>
      <c r="J6" s="107" t="s">
        <v>35</v>
      </c>
      <c r="K6" s="108" t="s">
        <v>1</v>
      </c>
      <c r="L6" s="109" t="s">
        <v>96</v>
      </c>
      <c r="M6" s="109" t="s">
        <v>97</v>
      </c>
    </row>
    <row r="7" spans="1:13" ht="133.5" customHeight="1" x14ac:dyDescent="0.35">
      <c r="A7" s="22" t="s">
        <v>3</v>
      </c>
      <c r="B7" s="22" t="s">
        <v>80</v>
      </c>
      <c r="C7" s="22"/>
      <c r="D7" s="22" t="s">
        <v>39</v>
      </c>
      <c r="E7" s="51" t="s">
        <v>145</v>
      </c>
      <c r="F7" s="22" t="s">
        <v>10</v>
      </c>
      <c r="G7" s="22">
        <v>6</v>
      </c>
      <c r="H7" s="63"/>
      <c r="I7" s="63"/>
      <c r="J7" s="63"/>
      <c r="K7" s="76"/>
      <c r="L7" s="73"/>
      <c r="M7" s="73">
        <f>L7*G7</f>
        <v>0</v>
      </c>
    </row>
    <row r="8" spans="1:13" ht="188.25" customHeight="1" x14ac:dyDescent="0.35">
      <c r="A8" s="22" t="s">
        <v>4</v>
      </c>
      <c r="B8" s="55" t="s">
        <v>146</v>
      </c>
      <c r="C8" s="22"/>
      <c r="D8" s="22"/>
      <c r="E8" s="51" t="s">
        <v>147</v>
      </c>
      <c r="F8" s="22" t="s">
        <v>10</v>
      </c>
      <c r="G8" s="22">
        <v>4</v>
      </c>
      <c r="H8" s="63" t="s">
        <v>144</v>
      </c>
      <c r="I8" s="63"/>
      <c r="J8" s="63"/>
      <c r="K8" s="76"/>
      <c r="L8" s="73"/>
      <c r="M8" s="73">
        <f t="shared" ref="M8:M17" si="0">L8*G8</f>
        <v>0</v>
      </c>
    </row>
    <row r="9" spans="1:13" ht="173.25" customHeight="1" x14ac:dyDescent="0.35">
      <c r="A9" s="22" t="s">
        <v>5</v>
      </c>
      <c r="B9" s="55" t="s">
        <v>154</v>
      </c>
      <c r="C9" s="22"/>
      <c r="D9" s="22"/>
      <c r="E9" s="51" t="s">
        <v>155</v>
      </c>
      <c r="F9" s="22" t="s">
        <v>10</v>
      </c>
      <c r="G9" s="22">
        <v>4</v>
      </c>
      <c r="H9" s="63"/>
      <c r="I9" s="63"/>
      <c r="J9" s="63"/>
      <c r="K9" s="76"/>
      <c r="L9" s="73"/>
      <c r="M9" s="73">
        <f t="shared" si="0"/>
        <v>0</v>
      </c>
    </row>
    <row r="10" spans="1:13" ht="150.75" customHeight="1" x14ac:dyDescent="0.35">
      <c r="A10" s="22" t="s">
        <v>6</v>
      </c>
      <c r="B10" s="22" t="s">
        <v>81</v>
      </c>
      <c r="C10" s="22"/>
      <c r="D10" s="22" t="s">
        <v>39</v>
      </c>
      <c r="E10" s="51" t="s">
        <v>148</v>
      </c>
      <c r="F10" s="22" t="s">
        <v>10</v>
      </c>
      <c r="G10" s="22">
        <v>3</v>
      </c>
      <c r="H10" s="63"/>
      <c r="I10" s="63"/>
      <c r="J10" s="63"/>
      <c r="K10" s="76"/>
      <c r="L10" s="73"/>
      <c r="M10" s="73">
        <f t="shared" si="0"/>
        <v>0</v>
      </c>
    </row>
    <row r="11" spans="1:13" ht="117" customHeight="1" x14ac:dyDescent="0.35">
      <c r="A11" s="65" t="s">
        <v>7</v>
      </c>
      <c r="B11" s="65" t="s">
        <v>82</v>
      </c>
      <c r="C11" s="65"/>
      <c r="D11" s="22" t="s">
        <v>39</v>
      </c>
      <c r="E11" s="51" t="s">
        <v>156</v>
      </c>
      <c r="F11" s="22" t="s">
        <v>10</v>
      </c>
      <c r="G11" s="22">
        <f>4+4</f>
        <v>8</v>
      </c>
      <c r="H11" s="56"/>
      <c r="I11" s="56"/>
      <c r="J11" s="56"/>
      <c r="K11" s="76"/>
      <c r="L11" s="73"/>
      <c r="M11" s="73">
        <f t="shared" si="0"/>
        <v>0</v>
      </c>
    </row>
    <row r="12" spans="1:13" ht="180" customHeight="1" x14ac:dyDescent="0.35">
      <c r="A12" s="22" t="s">
        <v>8</v>
      </c>
      <c r="B12" s="22" t="s">
        <v>71</v>
      </c>
      <c r="C12" s="22"/>
      <c r="D12" s="22"/>
      <c r="E12" s="30" t="s">
        <v>141</v>
      </c>
      <c r="F12" s="22" t="s">
        <v>10</v>
      </c>
      <c r="G12" s="22">
        <v>6</v>
      </c>
      <c r="H12" s="63"/>
      <c r="I12" s="164" t="s">
        <v>314</v>
      </c>
      <c r="J12" s="63"/>
      <c r="K12" s="163" t="s">
        <v>313</v>
      </c>
      <c r="L12" s="73"/>
      <c r="M12" s="73">
        <f t="shared" si="0"/>
        <v>0</v>
      </c>
    </row>
    <row r="13" spans="1:13" ht="141" customHeight="1" x14ac:dyDescent="0.35">
      <c r="A13" s="22" t="s">
        <v>11</v>
      </c>
      <c r="B13" s="22" t="s">
        <v>72</v>
      </c>
      <c r="C13" s="22"/>
      <c r="D13" s="22" t="s">
        <v>39</v>
      </c>
      <c r="E13" s="51" t="s">
        <v>129</v>
      </c>
      <c r="F13" s="22" t="s">
        <v>10</v>
      </c>
      <c r="G13" s="22">
        <v>6</v>
      </c>
      <c r="H13" s="63"/>
      <c r="I13" s="157" t="s">
        <v>310</v>
      </c>
      <c r="J13" s="63"/>
      <c r="K13" s="163" t="s">
        <v>349</v>
      </c>
      <c r="L13" s="73"/>
      <c r="M13" s="73">
        <f t="shared" si="0"/>
        <v>0</v>
      </c>
    </row>
    <row r="14" spans="1:13" ht="84.75" customHeight="1" x14ac:dyDescent="0.35">
      <c r="A14" s="22" t="s">
        <v>12</v>
      </c>
      <c r="B14" s="22" t="s">
        <v>75</v>
      </c>
      <c r="C14" s="22"/>
      <c r="D14" s="22" t="s">
        <v>39</v>
      </c>
      <c r="E14" s="30" t="s">
        <v>130</v>
      </c>
      <c r="F14" s="22" t="s">
        <v>10</v>
      </c>
      <c r="G14" s="22">
        <v>6</v>
      </c>
      <c r="H14" s="63"/>
      <c r="I14" s="157" t="s">
        <v>321</v>
      </c>
      <c r="J14" s="63"/>
      <c r="K14" s="163" t="s">
        <v>350</v>
      </c>
      <c r="L14" s="73"/>
      <c r="M14" s="73">
        <f t="shared" si="0"/>
        <v>0</v>
      </c>
    </row>
    <row r="15" spans="1:13" ht="123.75" customHeight="1" x14ac:dyDescent="0.35">
      <c r="A15" s="22" t="s">
        <v>42</v>
      </c>
      <c r="B15" s="22" t="s">
        <v>74</v>
      </c>
      <c r="C15" s="22"/>
      <c r="D15" s="22" t="s">
        <v>73</v>
      </c>
      <c r="E15" s="30" t="s">
        <v>131</v>
      </c>
      <c r="F15" s="22" t="s">
        <v>10</v>
      </c>
      <c r="G15" s="22">
        <v>9</v>
      </c>
      <c r="H15" s="63"/>
      <c r="I15" s="63"/>
      <c r="J15" s="63"/>
      <c r="K15" s="76"/>
      <c r="L15" s="73"/>
      <c r="M15" s="73">
        <v>55</v>
      </c>
    </row>
    <row r="16" spans="1:13" ht="92.25" customHeight="1" x14ac:dyDescent="0.35">
      <c r="A16" s="22" t="s">
        <v>13</v>
      </c>
      <c r="B16" s="22" t="s">
        <v>76</v>
      </c>
      <c r="C16" s="22"/>
      <c r="D16" s="22"/>
      <c r="E16" s="53" t="s">
        <v>132</v>
      </c>
      <c r="F16" s="22" t="s">
        <v>10</v>
      </c>
      <c r="G16" s="22">
        <v>6</v>
      </c>
      <c r="H16" s="63"/>
      <c r="I16" s="158">
        <v>41711007</v>
      </c>
      <c r="J16" s="63"/>
      <c r="K16" s="163" t="s">
        <v>360</v>
      </c>
      <c r="L16" s="73"/>
      <c r="M16" s="73">
        <v>39</v>
      </c>
    </row>
    <row r="17" spans="1:13" ht="142.5" customHeight="1" x14ac:dyDescent="0.35">
      <c r="A17" s="22" t="s">
        <v>18</v>
      </c>
      <c r="B17" s="52" t="s">
        <v>87</v>
      </c>
      <c r="C17" s="52"/>
      <c r="D17" s="22" t="s">
        <v>39</v>
      </c>
      <c r="E17" s="51" t="s">
        <v>157</v>
      </c>
      <c r="F17" s="22" t="s">
        <v>10</v>
      </c>
      <c r="G17" s="22">
        <v>2</v>
      </c>
      <c r="H17" s="63"/>
      <c r="I17" s="63"/>
      <c r="J17" s="63"/>
      <c r="K17" s="76"/>
      <c r="L17" s="73"/>
      <c r="M17" s="73">
        <f t="shared" si="0"/>
        <v>0</v>
      </c>
    </row>
    <row r="18" spans="1:13" ht="24" customHeight="1" x14ac:dyDescent="0.35">
      <c r="A18" s="228" t="s">
        <v>221</v>
      </c>
      <c r="B18" s="229"/>
      <c r="C18" s="229"/>
      <c r="D18" s="229"/>
      <c r="E18" s="229"/>
      <c r="F18" s="229"/>
      <c r="G18" s="229"/>
      <c r="H18" s="229"/>
      <c r="I18" s="116"/>
      <c r="J18" s="85"/>
      <c r="K18" s="85"/>
      <c r="L18" s="85">
        <f>SUM(L7:L17)</f>
        <v>0</v>
      </c>
      <c r="M18" s="85">
        <f>SUM(M7:M17)</f>
        <v>94</v>
      </c>
    </row>
    <row r="19" spans="1:13" ht="13.15" customHeight="1" x14ac:dyDescent="0.35">
      <c r="A19" s="9"/>
      <c r="B19" s="9"/>
      <c r="C19" s="47"/>
      <c r="D19" s="47"/>
      <c r="E19" s="50"/>
      <c r="F19" s="9"/>
      <c r="G19" s="9"/>
    </row>
    <row r="20" spans="1:13" ht="13.15" customHeight="1" x14ac:dyDescent="0.35">
      <c r="A20" s="9"/>
      <c r="B20" s="9"/>
      <c r="C20" s="47"/>
      <c r="D20" s="47"/>
      <c r="E20" s="50"/>
      <c r="F20" s="9"/>
      <c r="G20" s="9"/>
    </row>
    <row r="21" spans="1:13" ht="13.15" customHeight="1" x14ac:dyDescent="0.35">
      <c r="A21" s="9"/>
      <c r="B21" s="9"/>
      <c r="C21" s="47"/>
      <c r="D21" s="47"/>
      <c r="E21" s="50"/>
      <c r="F21" s="9"/>
      <c r="G21" s="9"/>
    </row>
    <row r="22" spans="1:13" ht="13.15" customHeight="1" x14ac:dyDescent="0.35">
      <c r="A22" s="9"/>
      <c r="B22" s="9"/>
      <c r="C22" s="47"/>
      <c r="D22" s="47"/>
      <c r="E22" s="50"/>
      <c r="F22" s="9"/>
      <c r="G22" s="9"/>
    </row>
    <row r="23" spans="1:13" ht="13.15" customHeight="1" x14ac:dyDescent="0.35">
      <c r="A23" s="9"/>
      <c r="B23" s="9"/>
      <c r="C23" s="47"/>
      <c r="D23" s="47"/>
      <c r="E23" s="50"/>
      <c r="F23" s="9"/>
      <c r="G23" s="9"/>
    </row>
    <row r="24" spans="1:13" ht="13.15" customHeight="1" x14ac:dyDescent="0.35">
      <c r="A24" s="9"/>
      <c r="B24" s="9"/>
      <c r="C24" s="47"/>
      <c r="D24" s="47"/>
      <c r="E24" s="50"/>
      <c r="F24" s="9"/>
      <c r="G24" s="9"/>
    </row>
    <row r="25" spans="1:13" ht="13.15" customHeight="1" x14ac:dyDescent="0.35">
      <c r="A25" s="9"/>
      <c r="B25" s="9"/>
      <c r="C25" s="47"/>
      <c r="D25" s="47"/>
      <c r="E25" s="50"/>
      <c r="F25" s="9"/>
      <c r="G25" s="9"/>
    </row>
    <row r="26" spans="1:13" ht="13.15" customHeight="1" x14ac:dyDescent="0.35">
      <c r="A26" s="9"/>
      <c r="B26" s="9"/>
      <c r="C26" s="47"/>
      <c r="D26" s="47"/>
      <c r="E26" s="50"/>
      <c r="F26" s="9"/>
      <c r="G26" s="9"/>
    </row>
    <row r="27" spans="1:13" ht="13.15" customHeight="1" x14ac:dyDescent="0.35">
      <c r="A27" s="9"/>
      <c r="B27" s="9"/>
      <c r="C27" s="47"/>
      <c r="D27" s="47"/>
      <c r="E27" s="50"/>
      <c r="F27" s="9"/>
      <c r="G27" s="9"/>
    </row>
    <row r="28" spans="1:13" ht="13.15" customHeight="1" x14ac:dyDescent="0.35">
      <c r="A28" s="9"/>
      <c r="B28" s="9"/>
      <c r="C28" s="47"/>
      <c r="D28" s="47"/>
      <c r="E28" s="50"/>
      <c r="F28" s="9"/>
      <c r="G28" s="9"/>
    </row>
    <row r="29" spans="1:13" ht="13.15" customHeight="1" x14ac:dyDescent="0.35">
      <c r="A29" s="9"/>
      <c r="B29" s="9"/>
      <c r="C29" s="47"/>
      <c r="D29" s="47"/>
      <c r="E29" s="50"/>
      <c r="F29" s="9"/>
      <c r="G29" s="9"/>
    </row>
    <row r="30" spans="1:13" ht="13.15" customHeight="1" x14ac:dyDescent="0.35">
      <c r="A30" s="9"/>
      <c r="B30" s="9"/>
      <c r="C30" s="47"/>
      <c r="D30" s="47"/>
      <c r="E30" s="50"/>
      <c r="F30" s="9"/>
      <c r="G30" s="9"/>
    </row>
    <row r="31" spans="1:13" ht="13.15" customHeight="1" x14ac:dyDescent="0.35">
      <c r="A31" s="9"/>
      <c r="B31" s="9"/>
      <c r="C31" s="47"/>
      <c r="D31" s="47"/>
      <c r="E31" s="50"/>
      <c r="F31" s="9"/>
      <c r="G31" s="9"/>
    </row>
    <row r="32" spans="1:13" ht="13.15" customHeight="1" x14ac:dyDescent="0.35">
      <c r="A32" s="9"/>
      <c r="B32" s="9"/>
      <c r="C32" s="47"/>
      <c r="D32" s="47"/>
      <c r="E32" s="50"/>
      <c r="F32" s="9"/>
      <c r="G32" s="9"/>
    </row>
    <row r="33" spans="1:7" ht="13.15" customHeight="1" x14ac:dyDescent="0.35">
      <c r="A33" s="9"/>
      <c r="B33" s="9"/>
      <c r="C33" s="47"/>
      <c r="D33" s="47"/>
      <c r="E33" s="50"/>
      <c r="F33" s="9"/>
      <c r="G33" s="9"/>
    </row>
    <row r="34" spans="1:7" ht="13.15" customHeight="1" x14ac:dyDescent="0.35">
      <c r="A34" s="9"/>
      <c r="B34" s="9"/>
      <c r="C34" s="47"/>
      <c r="D34" s="47"/>
      <c r="E34" s="50"/>
      <c r="F34" s="9"/>
      <c r="G34" s="9"/>
    </row>
    <row r="35" spans="1:7" ht="13.15" customHeight="1" x14ac:dyDescent="0.35">
      <c r="A35" s="9"/>
      <c r="B35" s="9"/>
      <c r="C35" s="47"/>
      <c r="D35" s="47"/>
      <c r="E35" s="50"/>
      <c r="F35" s="9"/>
      <c r="G35" s="9"/>
    </row>
    <row r="36" spans="1:7" ht="13.15" customHeight="1" x14ac:dyDescent="0.35">
      <c r="A36" s="9"/>
      <c r="B36" s="9"/>
      <c r="C36" s="47"/>
      <c r="D36" s="47"/>
      <c r="E36" s="50"/>
      <c r="F36" s="9"/>
      <c r="G36" s="9"/>
    </row>
    <row r="37" spans="1:7" ht="13.15" customHeight="1" x14ac:dyDescent="0.35">
      <c r="A37" s="9"/>
      <c r="B37" s="9"/>
      <c r="C37" s="47"/>
      <c r="D37" s="47"/>
      <c r="E37" s="50"/>
      <c r="F37" s="9"/>
      <c r="G37" s="9"/>
    </row>
    <row r="38" spans="1:7" ht="13.15" customHeight="1" x14ac:dyDescent="0.35">
      <c r="A38" s="9"/>
      <c r="B38" s="9"/>
      <c r="C38" s="47"/>
      <c r="D38" s="47"/>
      <c r="E38" s="50"/>
      <c r="F38" s="9"/>
      <c r="G38" s="9"/>
    </row>
    <row r="39" spans="1:7" ht="13.15" customHeight="1" x14ac:dyDescent="0.35">
      <c r="A39" s="9"/>
      <c r="B39" s="9"/>
      <c r="C39" s="47"/>
      <c r="D39" s="47"/>
      <c r="E39" s="50"/>
      <c r="F39" s="9"/>
      <c r="G39" s="9"/>
    </row>
    <row r="40" spans="1:7" ht="13.15" customHeight="1" x14ac:dyDescent="0.35">
      <c r="A40" s="9"/>
      <c r="B40" s="9"/>
      <c r="C40" s="47"/>
      <c r="D40" s="47"/>
      <c r="E40" s="50"/>
      <c r="F40" s="9"/>
      <c r="G40" s="9"/>
    </row>
    <row r="41" spans="1:7" ht="13.15" customHeight="1" x14ac:dyDescent="0.35">
      <c r="A41" s="9"/>
      <c r="B41" s="9"/>
      <c r="C41" s="47"/>
      <c r="D41" s="47"/>
      <c r="E41" s="50"/>
      <c r="F41" s="9"/>
      <c r="G41" s="9"/>
    </row>
    <row r="42" spans="1:7" ht="13.15" customHeight="1" x14ac:dyDescent="0.35">
      <c r="A42" s="9"/>
      <c r="B42" s="9"/>
      <c r="C42" s="47"/>
      <c r="D42" s="47"/>
      <c r="E42" s="50"/>
      <c r="F42" s="9"/>
      <c r="G42" s="9"/>
    </row>
    <row r="43" spans="1:7" ht="13.15" customHeight="1" x14ac:dyDescent="0.35">
      <c r="A43" s="9"/>
      <c r="B43" s="9"/>
      <c r="C43" s="47"/>
      <c r="D43" s="47"/>
      <c r="E43" s="50"/>
      <c r="F43" s="9"/>
      <c r="G43" s="9"/>
    </row>
    <row r="44" spans="1:7" ht="13.15" customHeight="1" x14ac:dyDescent="0.35">
      <c r="A44" s="9"/>
      <c r="B44" s="9"/>
      <c r="C44" s="47"/>
      <c r="D44" s="47"/>
      <c r="E44" s="50"/>
      <c r="F44" s="9"/>
      <c r="G44" s="9"/>
    </row>
    <row r="45" spans="1:7" ht="13.15" customHeight="1" x14ac:dyDescent="0.35">
      <c r="A45" s="9"/>
      <c r="B45" s="9"/>
      <c r="C45" s="47"/>
      <c r="D45" s="47"/>
      <c r="E45" s="50"/>
      <c r="F45" s="9"/>
      <c r="G45" s="9"/>
    </row>
    <row r="46" spans="1:7" ht="13.15" customHeight="1" x14ac:dyDescent="0.35">
      <c r="A46" s="9"/>
      <c r="B46" s="9"/>
      <c r="C46" s="47"/>
      <c r="D46" s="47"/>
      <c r="E46" s="50"/>
      <c r="F46" s="9"/>
      <c r="G46" s="9"/>
    </row>
    <row r="47" spans="1:7" ht="13.15" customHeight="1" x14ac:dyDescent="0.35">
      <c r="A47" s="9"/>
      <c r="B47" s="9"/>
      <c r="C47" s="47"/>
      <c r="D47" s="47"/>
      <c r="E47" s="50"/>
      <c r="F47" s="9"/>
      <c r="G47" s="9"/>
    </row>
    <row r="48" spans="1:7" ht="13.15" customHeight="1" x14ac:dyDescent="0.35">
      <c r="A48" s="9"/>
      <c r="B48" s="9"/>
      <c r="C48" s="47"/>
      <c r="D48" s="47"/>
      <c r="E48" s="50"/>
      <c r="F48" s="9"/>
      <c r="G48" s="9"/>
    </row>
    <row r="49" spans="1:7" ht="13.15" customHeight="1" x14ac:dyDescent="0.35">
      <c r="A49" s="9"/>
      <c r="B49" s="9"/>
      <c r="C49" s="47"/>
      <c r="D49" s="47"/>
      <c r="E49" s="50"/>
      <c r="F49" s="9"/>
      <c r="G49" s="9"/>
    </row>
    <row r="50" spans="1:7" ht="13.15" customHeight="1" x14ac:dyDescent="0.35">
      <c r="A50" s="9"/>
      <c r="B50" s="9"/>
      <c r="C50" s="47"/>
      <c r="D50" s="47"/>
      <c r="E50" s="50"/>
      <c r="F50" s="9"/>
      <c r="G50" s="9"/>
    </row>
    <row r="51" spans="1:7" ht="13.15" customHeight="1" x14ac:dyDescent="0.35">
      <c r="A51" s="9"/>
      <c r="B51" s="9"/>
      <c r="C51" s="47"/>
      <c r="D51" s="47"/>
      <c r="E51" s="50"/>
      <c r="F51" s="9"/>
      <c r="G51" s="9"/>
    </row>
    <row r="52" spans="1:7" ht="13.15" customHeight="1" x14ac:dyDescent="0.35">
      <c r="A52" s="9"/>
      <c r="B52" s="9"/>
      <c r="C52" s="47"/>
      <c r="D52" s="47"/>
      <c r="E52" s="50"/>
      <c r="F52" s="9"/>
      <c r="G52" s="9"/>
    </row>
    <row r="53" spans="1:7" ht="13.15" customHeight="1" x14ac:dyDescent="0.35">
      <c r="A53" s="9"/>
      <c r="B53" s="9"/>
      <c r="C53" s="47"/>
      <c r="D53" s="47"/>
      <c r="E53" s="50"/>
      <c r="F53" s="9"/>
      <c r="G53" s="9"/>
    </row>
    <row r="54" spans="1:7" ht="13.15" customHeight="1" x14ac:dyDescent="0.35">
      <c r="A54" s="9"/>
      <c r="B54" s="9"/>
      <c r="C54" s="47"/>
      <c r="D54" s="47"/>
      <c r="E54" s="50"/>
      <c r="F54" s="9"/>
      <c r="G54" s="9"/>
    </row>
    <row r="55" spans="1:7" ht="13.15" customHeight="1" x14ac:dyDescent="0.35">
      <c r="A55" s="9"/>
      <c r="B55" s="9"/>
      <c r="C55" s="47"/>
      <c r="D55" s="47"/>
      <c r="E55" s="50"/>
      <c r="F55" s="9"/>
      <c r="G55" s="9"/>
    </row>
    <row r="56" spans="1:7" ht="13.15" customHeight="1" x14ac:dyDescent="0.35">
      <c r="A56" s="9"/>
      <c r="B56" s="9"/>
      <c r="C56" s="47"/>
      <c r="D56" s="47"/>
      <c r="E56" s="50"/>
      <c r="F56" s="9"/>
      <c r="G56" s="9"/>
    </row>
    <row r="57" spans="1:7" ht="13.15" customHeight="1" x14ac:dyDescent="0.35">
      <c r="A57" s="9"/>
      <c r="B57" s="9"/>
      <c r="C57" s="47"/>
      <c r="D57" s="47"/>
      <c r="E57" s="50"/>
      <c r="F57" s="9"/>
      <c r="G57" s="9"/>
    </row>
    <row r="58" spans="1:7" ht="13.15" customHeight="1" x14ac:dyDescent="0.35">
      <c r="A58" s="9"/>
      <c r="B58" s="9"/>
      <c r="C58" s="47"/>
      <c r="D58" s="47"/>
      <c r="E58" s="50"/>
      <c r="F58" s="9"/>
      <c r="G58" s="9"/>
    </row>
    <row r="59" spans="1:7" ht="13.15" customHeight="1" x14ac:dyDescent="0.35">
      <c r="A59" s="9"/>
      <c r="B59" s="9"/>
      <c r="C59" s="47"/>
      <c r="D59" s="47"/>
      <c r="E59" s="50"/>
      <c r="F59" s="9"/>
      <c r="G59" s="9"/>
    </row>
    <row r="60" spans="1:7" ht="13.15" customHeight="1" x14ac:dyDescent="0.35">
      <c r="A60" s="9"/>
      <c r="B60" s="9"/>
      <c r="C60" s="47"/>
      <c r="D60" s="47"/>
      <c r="E60" s="50"/>
      <c r="F60" s="9"/>
      <c r="G60" s="9"/>
    </row>
    <row r="61" spans="1:7" ht="13.15" customHeight="1" x14ac:dyDescent="0.35">
      <c r="A61" s="9"/>
      <c r="B61" s="9"/>
      <c r="C61" s="47"/>
      <c r="D61" s="47"/>
      <c r="E61" s="50"/>
      <c r="F61" s="9"/>
      <c r="G61" s="9"/>
    </row>
    <row r="62" spans="1:7" ht="13.15" customHeight="1" x14ac:dyDescent="0.35">
      <c r="A62" s="9"/>
      <c r="B62" s="9"/>
      <c r="C62" s="47"/>
      <c r="D62" s="47"/>
      <c r="E62" s="50"/>
      <c r="F62" s="9"/>
      <c r="G62" s="9"/>
    </row>
    <row r="63" spans="1:7" ht="13.15" customHeight="1" x14ac:dyDescent="0.35">
      <c r="A63" s="9"/>
      <c r="B63" s="9"/>
      <c r="C63" s="47"/>
      <c r="D63" s="47"/>
      <c r="E63" s="50"/>
      <c r="F63" s="9"/>
      <c r="G63" s="9"/>
    </row>
    <row r="64" spans="1:7" ht="13.15" customHeight="1" x14ac:dyDescent="0.35">
      <c r="A64" s="9"/>
      <c r="B64" s="9"/>
      <c r="C64" s="47"/>
      <c r="D64" s="47"/>
      <c r="E64" s="50"/>
      <c r="F64" s="9"/>
      <c r="G64" s="9"/>
    </row>
    <row r="65" spans="1:7" ht="13.15" customHeight="1" x14ac:dyDescent="0.35">
      <c r="A65" s="9"/>
      <c r="B65" s="9"/>
      <c r="C65" s="47"/>
      <c r="D65" s="47"/>
      <c r="E65" s="50"/>
      <c r="F65" s="9"/>
      <c r="G65" s="9"/>
    </row>
    <row r="66" spans="1:7" ht="13.15" customHeight="1" x14ac:dyDescent="0.35">
      <c r="A66" s="9"/>
      <c r="B66" s="9"/>
      <c r="C66" s="47"/>
      <c r="D66" s="47"/>
      <c r="E66" s="50"/>
      <c r="F66" s="9"/>
      <c r="G66" s="9"/>
    </row>
    <row r="67" spans="1:7" ht="13.15" customHeight="1" x14ac:dyDescent="0.35">
      <c r="A67" s="9"/>
      <c r="B67" s="9"/>
      <c r="C67" s="47"/>
      <c r="D67" s="47"/>
      <c r="E67" s="50"/>
      <c r="F67" s="9"/>
      <c r="G67" s="9"/>
    </row>
    <row r="68" spans="1:7" ht="13.15" customHeight="1" x14ac:dyDescent="0.35">
      <c r="A68" s="9"/>
      <c r="B68" s="9"/>
      <c r="C68" s="47"/>
      <c r="D68" s="47"/>
      <c r="E68" s="50"/>
      <c r="F68" s="9"/>
      <c r="G68" s="9"/>
    </row>
    <row r="69" spans="1:7" ht="13.15" customHeight="1" x14ac:dyDescent="0.35">
      <c r="A69" s="9"/>
      <c r="B69" s="9"/>
      <c r="C69" s="47"/>
      <c r="D69" s="47"/>
      <c r="E69" s="50"/>
      <c r="F69" s="9"/>
      <c r="G69" s="9"/>
    </row>
    <row r="70" spans="1:7" ht="13.15" customHeight="1" x14ac:dyDescent="0.35">
      <c r="A70" s="9"/>
      <c r="B70" s="9"/>
      <c r="C70" s="47"/>
      <c r="D70" s="47"/>
      <c r="E70" s="50"/>
      <c r="F70" s="9"/>
      <c r="G70" s="9"/>
    </row>
    <row r="71" spans="1:7" ht="13.15" customHeight="1" x14ac:dyDescent="0.35">
      <c r="A71" s="9"/>
      <c r="B71" s="9"/>
      <c r="C71" s="47"/>
      <c r="D71" s="47"/>
      <c r="E71" s="50"/>
      <c r="F71" s="9"/>
      <c r="G71" s="9"/>
    </row>
    <row r="72" spans="1:7" ht="13.15" customHeight="1" x14ac:dyDescent="0.35">
      <c r="A72" s="9"/>
      <c r="B72" s="9"/>
      <c r="C72" s="47"/>
      <c r="D72" s="47"/>
      <c r="E72" s="50"/>
      <c r="F72" s="9"/>
      <c r="G72" s="9"/>
    </row>
    <row r="73" spans="1:7" ht="13.15" customHeight="1" x14ac:dyDescent="0.35">
      <c r="A73" s="9"/>
      <c r="B73" s="9"/>
      <c r="C73" s="47"/>
      <c r="D73" s="47"/>
      <c r="E73" s="50"/>
      <c r="F73" s="9"/>
      <c r="G73" s="9"/>
    </row>
    <row r="74" spans="1:7" ht="13.15" customHeight="1" x14ac:dyDescent="0.35">
      <c r="A74" s="9"/>
      <c r="B74" s="9"/>
      <c r="C74" s="47"/>
      <c r="D74" s="47"/>
      <c r="E74" s="50"/>
      <c r="F74" s="9"/>
      <c r="G74" s="9"/>
    </row>
    <row r="75" spans="1:7" ht="13.15" customHeight="1" x14ac:dyDescent="0.35">
      <c r="A75" s="9"/>
      <c r="B75" s="9"/>
      <c r="C75" s="47"/>
      <c r="D75" s="47"/>
      <c r="E75" s="50"/>
      <c r="F75" s="9"/>
      <c r="G75" s="9"/>
    </row>
    <row r="76" spans="1:7" ht="13.15" customHeight="1" x14ac:dyDescent="0.35">
      <c r="A76" s="9"/>
      <c r="B76" s="9"/>
      <c r="C76" s="47"/>
      <c r="D76" s="47"/>
      <c r="E76" s="50"/>
      <c r="F76" s="9"/>
      <c r="G76" s="9"/>
    </row>
    <row r="77" spans="1:7" ht="13.15" customHeight="1" x14ac:dyDescent="0.35">
      <c r="A77" s="9"/>
      <c r="B77" s="9"/>
      <c r="C77" s="47"/>
      <c r="D77" s="47"/>
      <c r="E77" s="50"/>
      <c r="F77" s="9"/>
      <c r="G77" s="9"/>
    </row>
    <row r="78" spans="1:7" ht="13.15" customHeight="1" x14ac:dyDescent="0.35">
      <c r="A78" s="9"/>
      <c r="B78" s="9"/>
      <c r="C78" s="47"/>
      <c r="D78" s="47"/>
      <c r="E78" s="50"/>
      <c r="F78" s="9"/>
      <c r="G78" s="9"/>
    </row>
    <row r="79" spans="1:7" ht="13.15" customHeight="1" x14ac:dyDescent="0.35">
      <c r="A79" s="9"/>
      <c r="B79" s="9"/>
      <c r="C79" s="47"/>
      <c r="D79" s="47"/>
      <c r="E79" s="50"/>
      <c r="F79" s="9"/>
      <c r="G79" s="9"/>
    </row>
    <row r="80" spans="1:7" ht="13.15" customHeight="1" x14ac:dyDescent="0.35">
      <c r="A80" s="9"/>
      <c r="B80" s="9"/>
      <c r="C80" s="47"/>
      <c r="D80" s="47"/>
      <c r="E80" s="50"/>
      <c r="F80" s="9"/>
      <c r="G80" s="9"/>
    </row>
    <row r="81" spans="1:7" ht="13.15" customHeight="1" x14ac:dyDescent="0.35">
      <c r="A81" s="9"/>
      <c r="B81" s="9"/>
      <c r="C81" s="47"/>
      <c r="D81" s="47"/>
      <c r="E81" s="50"/>
      <c r="F81" s="9"/>
      <c r="G81" s="9"/>
    </row>
    <row r="82" spans="1:7" ht="13.15" customHeight="1" x14ac:dyDescent="0.35">
      <c r="A82" s="9"/>
      <c r="B82" s="9"/>
      <c r="C82" s="47"/>
      <c r="D82" s="47"/>
      <c r="E82" s="50"/>
      <c r="F82" s="9"/>
      <c r="G82" s="9"/>
    </row>
    <row r="83" spans="1:7" ht="13.15" customHeight="1" x14ac:dyDescent="0.35">
      <c r="A83" s="9"/>
      <c r="B83" s="9"/>
      <c r="C83" s="47"/>
      <c r="D83" s="47"/>
      <c r="E83" s="50"/>
      <c r="F83" s="9"/>
      <c r="G83" s="9"/>
    </row>
    <row r="84" spans="1:7" ht="13.15" customHeight="1" x14ac:dyDescent="0.35">
      <c r="A84" s="9"/>
      <c r="B84" s="9"/>
      <c r="C84" s="47"/>
      <c r="D84" s="47"/>
      <c r="E84" s="50"/>
      <c r="F84" s="9"/>
      <c r="G84" s="9"/>
    </row>
    <row r="85" spans="1:7" ht="13.15" customHeight="1" x14ac:dyDescent="0.35">
      <c r="A85" s="9"/>
      <c r="B85" s="9"/>
      <c r="C85" s="47"/>
      <c r="D85" s="47"/>
      <c r="E85" s="50"/>
      <c r="F85" s="9"/>
      <c r="G85" s="9"/>
    </row>
    <row r="86" spans="1:7" ht="13.15" customHeight="1" x14ac:dyDescent="0.35">
      <c r="A86" s="9"/>
      <c r="B86" s="9"/>
      <c r="C86" s="47"/>
      <c r="D86" s="47"/>
      <c r="E86" s="50"/>
      <c r="F86" s="9"/>
      <c r="G86" s="9"/>
    </row>
    <row r="87" spans="1:7" ht="13.15" customHeight="1" x14ac:dyDescent="0.35">
      <c r="A87" s="9"/>
      <c r="B87" s="9"/>
      <c r="C87" s="47"/>
      <c r="D87" s="47"/>
      <c r="E87" s="50"/>
      <c r="F87" s="9"/>
      <c r="G87" s="9"/>
    </row>
    <row r="88" spans="1:7" ht="13.15" customHeight="1" x14ac:dyDescent="0.35">
      <c r="A88" s="9"/>
      <c r="B88" s="9"/>
      <c r="C88" s="47"/>
      <c r="D88" s="47"/>
      <c r="E88" s="50"/>
      <c r="F88" s="9"/>
      <c r="G88" s="9"/>
    </row>
    <row r="89" spans="1:7" ht="13.15" customHeight="1" x14ac:dyDescent="0.35">
      <c r="A89" s="9"/>
      <c r="B89" s="9"/>
      <c r="C89" s="47"/>
      <c r="D89" s="47"/>
      <c r="E89" s="50"/>
      <c r="F89" s="9"/>
      <c r="G89" s="9"/>
    </row>
    <row r="90" spans="1:7" ht="13.15" customHeight="1" x14ac:dyDescent="0.35">
      <c r="A90" s="9"/>
      <c r="B90" s="9"/>
      <c r="C90" s="47"/>
      <c r="D90" s="47"/>
      <c r="E90" s="50"/>
      <c r="F90" s="9"/>
      <c r="G90" s="9"/>
    </row>
    <row r="91" spans="1:7" ht="13.15" customHeight="1" x14ac:dyDescent="0.35">
      <c r="A91" s="9"/>
      <c r="B91" s="9"/>
      <c r="C91" s="47"/>
      <c r="D91" s="47"/>
      <c r="E91" s="50"/>
      <c r="F91" s="9"/>
      <c r="G91" s="9"/>
    </row>
    <row r="92" spans="1:7" ht="13.15" customHeight="1" x14ac:dyDescent="0.35">
      <c r="A92" s="9"/>
      <c r="B92" s="9"/>
      <c r="C92" s="47"/>
      <c r="D92" s="47"/>
      <c r="E92" s="50"/>
      <c r="F92" s="9"/>
      <c r="G92" s="9"/>
    </row>
    <row r="93" spans="1:7" ht="13.15" customHeight="1" x14ac:dyDescent="0.35">
      <c r="A93" s="9"/>
      <c r="B93" s="9"/>
      <c r="C93" s="47"/>
      <c r="D93" s="47"/>
      <c r="E93" s="50"/>
      <c r="F93" s="9"/>
      <c r="G93" s="9"/>
    </row>
    <row r="94" spans="1:7" ht="13.15" customHeight="1" x14ac:dyDescent="0.35">
      <c r="A94" s="9"/>
      <c r="B94" s="9"/>
      <c r="C94" s="47"/>
      <c r="D94" s="47"/>
      <c r="E94" s="50"/>
      <c r="F94" s="9"/>
      <c r="G94" s="9"/>
    </row>
    <row r="95" spans="1:7" ht="13.15" customHeight="1" x14ac:dyDescent="0.35">
      <c r="A95" s="9"/>
      <c r="B95" s="9"/>
      <c r="C95" s="47"/>
      <c r="D95" s="47"/>
      <c r="E95" s="50"/>
      <c r="F95" s="9"/>
      <c r="G95" s="9"/>
    </row>
    <row r="96" spans="1:7" ht="13.15" customHeight="1" x14ac:dyDescent="0.35">
      <c r="A96" s="9"/>
      <c r="B96" s="9"/>
      <c r="C96" s="47"/>
      <c r="D96" s="47"/>
      <c r="E96" s="50"/>
      <c r="F96" s="9"/>
      <c r="G96" s="9"/>
    </row>
    <row r="97" spans="1:7" ht="13.15" customHeight="1" x14ac:dyDescent="0.35">
      <c r="A97" s="9"/>
      <c r="B97" s="9"/>
      <c r="C97" s="47"/>
      <c r="D97" s="47"/>
      <c r="E97" s="50"/>
      <c r="F97" s="9"/>
      <c r="G97" s="9"/>
    </row>
    <row r="98" spans="1:7" ht="13.15" customHeight="1" x14ac:dyDescent="0.35">
      <c r="A98" s="9"/>
      <c r="B98" s="9"/>
      <c r="C98" s="47"/>
      <c r="D98" s="47"/>
      <c r="E98" s="50"/>
      <c r="F98" s="9"/>
      <c r="G98" s="9"/>
    </row>
    <row r="99" spans="1:7" ht="13.15" customHeight="1" x14ac:dyDescent="0.35">
      <c r="A99" s="9"/>
      <c r="B99" s="9"/>
      <c r="C99" s="47"/>
      <c r="D99" s="47"/>
      <c r="E99" s="50"/>
      <c r="F99" s="9"/>
      <c r="G99" s="9"/>
    </row>
    <row r="100" spans="1:7" ht="13.15" customHeight="1" x14ac:dyDescent="0.35">
      <c r="A100" s="9"/>
      <c r="B100" s="9"/>
      <c r="C100" s="47"/>
      <c r="D100" s="47"/>
      <c r="E100" s="50"/>
      <c r="F100" s="9"/>
      <c r="G100" s="9"/>
    </row>
    <row r="101" spans="1:7" ht="13.15" customHeight="1" x14ac:dyDescent="0.35">
      <c r="A101" s="9"/>
      <c r="B101" s="9"/>
      <c r="C101" s="47"/>
      <c r="D101" s="47"/>
      <c r="E101" s="50"/>
      <c r="F101" s="9"/>
      <c r="G101" s="9"/>
    </row>
    <row r="102" spans="1:7" ht="13.15" customHeight="1" x14ac:dyDescent="0.35">
      <c r="A102" s="9"/>
      <c r="B102" s="9"/>
      <c r="C102" s="47"/>
      <c r="D102" s="47"/>
      <c r="E102" s="50"/>
      <c r="F102" s="9"/>
      <c r="G102" s="9"/>
    </row>
    <row r="103" spans="1:7" ht="13.15" customHeight="1" x14ac:dyDescent="0.35">
      <c r="A103" s="9"/>
      <c r="B103" s="9"/>
      <c r="C103" s="47"/>
      <c r="D103" s="47"/>
      <c r="E103" s="50"/>
      <c r="F103" s="9"/>
      <c r="G103" s="9"/>
    </row>
    <row r="104" spans="1:7" ht="13.15" customHeight="1" x14ac:dyDescent="0.35">
      <c r="A104" s="9"/>
      <c r="B104" s="9"/>
      <c r="C104" s="47"/>
      <c r="D104" s="47"/>
      <c r="E104" s="50"/>
      <c r="F104" s="9"/>
      <c r="G104" s="9"/>
    </row>
    <row r="105" spans="1:7" ht="13.15" customHeight="1" x14ac:dyDescent="0.35">
      <c r="A105" s="9"/>
      <c r="B105" s="9"/>
      <c r="C105" s="47"/>
      <c r="D105" s="47"/>
      <c r="E105" s="50"/>
      <c r="F105" s="9"/>
      <c r="G105" s="9"/>
    </row>
    <row r="106" spans="1:7" ht="13.15" customHeight="1" x14ac:dyDescent="0.35">
      <c r="A106" s="9"/>
      <c r="B106" s="9"/>
      <c r="C106" s="47"/>
      <c r="D106" s="47"/>
      <c r="E106" s="50"/>
      <c r="F106" s="9"/>
      <c r="G106" s="9"/>
    </row>
    <row r="107" spans="1:7" ht="13.15" customHeight="1" x14ac:dyDescent="0.35">
      <c r="A107" s="9"/>
      <c r="B107" s="9"/>
      <c r="C107" s="47"/>
      <c r="D107" s="47"/>
      <c r="E107" s="50"/>
      <c r="F107" s="9"/>
      <c r="G107" s="9"/>
    </row>
    <row r="108" spans="1:7" ht="13.15" customHeight="1" x14ac:dyDescent="0.35">
      <c r="A108" s="9"/>
      <c r="B108" s="9"/>
      <c r="C108" s="47"/>
      <c r="D108" s="47"/>
      <c r="E108" s="50"/>
      <c r="F108" s="9"/>
      <c r="G108" s="9"/>
    </row>
    <row r="109" spans="1:7" ht="13.15" customHeight="1" x14ac:dyDescent="0.35">
      <c r="A109" s="9"/>
      <c r="B109" s="9"/>
      <c r="C109" s="47"/>
      <c r="D109" s="47"/>
      <c r="E109" s="50"/>
      <c r="F109" s="9"/>
      <c r="G109" s="9"/>
    </row>
    <row r="110" spans="1:7" ht="13.15" customHeight="1" x14ac:dyDescent="0.35">
      <c r="A110" s="9"/>
      <c r="B110" s="9"/>
      <c r="C110" s="47"/>
      <c r="D110" s="47"/>
      <c r="E110" s="50"/>
      <c r="F110" s="9"/>
      <c r="G110" s="9"/>
    </row>
    <row r="111" spans="1:7" ht="13.15" customHeight="1" x14ac:dyDescent="0.35">
      <c r="A111" s="9"/>
      <c r="B111" s="9"/>
      <c r="C111" s="47"/>
      <c r="D111" s="47"/>
      <c r="E111" s="50"/>
      <c r="F111" s="9"/>
      <c r="G111" s="9"/>
    </row>
    <row r="112" spans="1:7" ht="13.15" customHeight="1" x14ac:dyDescent="0.35">
      <c r="A112" s="9"/>
      <c r="B112" s="9"/>
      <c r="C112" s="47"/>
      <c r="D112" s="47"/>
      <c r="E112" s="50"/>
      <c r="F112" s="9"/>
      <c r="G112" s="9"/>
    </row>
    <row r="113" spans="1:7" ht="13.15" customHeight="1" x14ac:dyDescent="0.35">
      <c r="A113" s="9"/>
      <c r="B113" s="9"/>
      <c r="C113" s="47"/>
      <c r="D113" s="47"/>
      <c r="E113" s="50"/>
      <c r="F113" s="9"/>
      <c r="G113" s="9"/>
    </row>
    <row r="114" spans="1:7" ht="13.15" customHeight="1" x14ac:dyDescent="0.35">
      <c r="A114" s="9"/>
      <c r="B114" s="9"/>
      <c r="C114" s="47"/>
      <c r="D114" s="47"/>
      <c r="E114" s="50"/>
      <c r="F114" s="9"/>
      <c r="G114" s="9"/>
    </row>
    <row r="115" spans="1:7" ht="13.15" customHeight="1" x14ac:dyDescent="0.35">
      <c r="A115" s="9"/>
      <c r="B115" s="9"/>
      <c r="C115" s="47"/>
      <c r="D115" s="47"/>
      <c r="E115" s="50"/>
      <c r="F115" s="9"/>
      <c r="G115" s="9"/>
    </row>
    <row r="116" spans="1:7" ht="13.15" customHeight="1" x14ac:dyDescent="0.35">
      <c r="A116" s="9"/>
      <c r="B116" s="9"/>
      <c r="C116" s="47"/>
      <c r="D116" s="47"/>
      <c r="E116" s="50"/>
      <c r="F116" s="9"/>
      <c r="G116" s="9"/>
    </row>
    <row r="117" spans="1:7" ht="13.15" customHeight="1" x14ac:dyDescent="0.35">
      <c r="A117" s="9"/>
      <c r="B117" s="9"/>
      <c r="C117" s="47"/>
      <c r="D117" s="47"/>
      <c r="E117" s="50"/>
      <c r="F117" s="9"/>
      <c r="G117" s="9"/>
    </row>
    <row r="118" spans="1:7" ht="13.15" customHeight="1" x14ac:dyDescent="0.35">
      <c r="A118" s="9"/>
      <c r="B118" s="9"/>
      <c r="C118" s="47"/>
      <c r="D118" s="47"/>
      <c r="E118" s="50"/>
      <c r="F118" s="9"/>
      <c r="G118" s="9"/>
    </row>
    <row r="119" spans="1:7" ht="13.15" customHeight="1" x14ac:dyDescent="0.35">
      <c r="A119" s="9"/>
      <c r="B119" s="9"/>
      <c r="C119" s="47"/>
      <c r="D119" s="47"/>
      <c r="E119" s="50"/>
      <c r="F119" s="9"/>
      <c r="G119" s="9"/>
    </row>
    <row r="120" spans="1:7" ht="13.15" customHeight="1" x14ac:dyDescent="0.35">
      <c r="A120" s="9"/>
      <c r="B120" s="9"/>
      <c r="C120" s="47"/>
      <c r="D120" s="47"/>
      <c r="E120" s="50"/>
      <c r="F120" s="9"/>
      <c r="G120" s="9"/>
    </row>
    <row r="121" spans="1:7" ht="13.15" customHeight="1" x14ac:dyDescent="0.35">
      <c r="A121" s="9"/>
      <c r="B121" s="9"/>
      <c r="C121" s="47"/>
      <c r="D121" s="47"/>
      <c r="E121" s="50"/>
      <c r="F121" s="9"/>
      <c r="G121" s="9"/>
    </row>
    <row r="122" spans="1:7" ht="13.15" customHeight="1" x14ac:dyDescent="0.35">
      <c r="A122" s="9"/>
      <c r="B122" s="9"/>
      <c r="C122" s="47"/>
      <c r="D122" s="47"/>
      <c r="E122" s="50"/>
      <c r="F122" s="9"/>
      <c r="G122" s="9"/>
    </row>
    <row r="123" spans="1:7" ht="13.15" customHeight="1" x14ac:dyDescent="0.35">
      <c r="A123" s="9"/>
      <c r="B123" s="9"/>
      <c r="C123" s="47"/>
      <c r="D123" s="47"/>
      <c r="E123" s="50"/>
      <c r="F123" s="9"/>
      <c r="G123" s="9"/>
    </row>
    <row r="124" spans="1:7" ht="13.15" customHeight="1" x14ac:dyDescent="0.35">
      <c r="A124" s="9"/>
      <c r="B124" s="9"/>
      <c r="C124" s="47"/>
      <c r="D124" s="47"/>
      <c r="E124" s="50"/>
      <c r="F124" s="9"/>
      <c r="G124" s="9"/>
    </row>
    <row r="125" spans="1:7" ht="13.15" customHeight="1" x14ac:dyDescent="0.35">
      <c r="A125" s="9"/>
      <c r="B125" s="9"/>
      <c r="C125" s="47"/>
      <c r="D125" s="47"/>
      <c r="E125" s="50"/>
      <c r="F125" s="9"/>
      <c r="G125" s="9"/>
    </row>
    <row r="126" spans="1:7" ht="13.15" customHeight="1" x14ac:dyDescent="0.35">
      <c r="A126" s="9"/>
      <c r="B126" s="9"/>
      <c r="C126" s="47"/>
      <c r="D126" s="47"/>
      <c r="E126" s="50"/>
      <c r="F126" s="9"/>
      <c r="G126" s="9"/>
    </row>
    <row r="127" spans="1:7" ht="13.15" customHeight="1" x14ac:dyDescent="0.35">
      <c r="A127" s="9"/>
      <c r="B127" s="9"/>
      <c r="C127" s="47"/>
      <c r="D127" s="47"/>
      <c r="E127" s="50"/>
      <c r="F127" s="9"/>
      <c r="G127" s="9"/>
    </row>
    <row r="128" spans="1:7" ht="13.15" customHeight="1" x14ac:dyDescent="0.35">
      <c r="A128" s="9"/>
      <c r="B128" s="9"/>
      <c r="C128" s="47"/>
      <c r="D128" s="47"/>
      <c r="E128" s="50"/>
      <c r="F128" s="9"/>
      <c r="G128" s="9"/>
    </row>
    <row r="129" spans="1:7" ht="13.15" customHeight="1" x14ac:dyDescent="0.35">
      <c r="A129" s="9"/>
      <c r="B129" s="9"/>
      <c r="C129" s="47"/>
      <c r="D129" s="47"/>
      <c r="E129" s="50"/>
      <c r="F129" s="9"/>
      <c r="G129" s="9"/>
    </row>
    <row r="130" spans="1:7" ht="13.15" customHeight="1" x14ac:dyDescent="0.35">
      <c r="A130" s="9"/>
      <c r="B130" s="9"/>
      <c r="C130" s="47"/>
      <c r="D130" s="47"/>
      <c r="E130" s="50"/>
      <c r="F130" s="9"/>
      <c r="G130" s="9"/>
    </row>
    <row r="131" spans="1:7" ht="13.15" customHeight="1" x14ac:dyDescent="0.35">
      <c r="A131" s="9"/>
      <c r="B131" s="9"/>
      <c r="C131" s="47"/>
      <c r="D131" s="47"/>
      <c r="E131" s="50"/>
      <c r="F131" s="9"/>
      <c r="G131" s="9"/>
    </row>
    <row r="132" spans="1:7" ht="13.15" customHeight="1" x14ac:dyDescent="0.35">
      <c r="A132" s="9"/>
      <c r="B132" s="9"/>
      <c r="C132" s="47"/>
      <c r="D132" s="47"/>
      <c r="E132" s="50"/>
      <c r="F132" s="9"/>
      <c r="G132" s="9"/>
    </row>
    <row r="133" spans="1:7" ht="13.15" customHeight="1" x14ac:dyDescent="0.35">
      <c r="A133" s="9"/>
      <c r="B133" s="9"/>
      <c r="C133" s="47"/>
      <c r="D133" s="47"/>
      <c r="E133" s="50"/>
      <c r="F133" s="9"/>
      <c r="G133" s="9"/>
    </row>
    <row r="134" spans="1:7" ht="13.15" customHeight="1" x14ac:dyDescent="0.35">
      <c r="A134" s="9"/>
      <c r="B134" s="9"/>
      <c r="C134" s="47"/>
      <c r="D134" s="47"/>
      <c r="E134" s="50"/>
      <c r="F134" s="9"/>
      <c r="G134" s="9"/>
    </row>
    <row r="135" spans="1:7" ht="13.15" customHeight="1" x14ac:dyDescent="0.35">
      <c r="A135" s="9"/>
      <c r="B135" s="9"/>
      <c r="C135" s="47"/>
      <c r="D135" s="47"/>
      <c r="E135" s="50"/>
      <c r="F135" s="9"/>
      <c r="G135" s="9"/>
    </row>
    <row r="136" spans="1:7" ht="13.15" customHeight="1" x14ac:dyDescent="0.35">
      <c r="A136" s="9"/>
      <c r="B136" s="9"/>
      <c r="C136" s="47"/>
      <c r="D136" s="47"/>
      <c r="E136" s="50"/>
      <c r="F136" s="9"/>
      <c r="G136" s="9"/>
    </row>
    <row r="137" spans="1:7" ht="13.15" customHeight="1" x14ac:dyDescent="0.35">
      <c r="A137" s="9"/>
      <c r="B137" s="9"/>
      <c r="C137" s="47"/>
      <c r="D137" s="47"/>
      <c r="E137" s="50"/>
      <c r="F137" s="9"/>
      <c r="G137" s="9"/>
    </row>
    <row r="138" spans="1:7" ht="13.15" customHeight="1" x14ac:dyDescent="0.35">
      <c r="A138" s="9"/>
      <c r="B138" s="9"/>
      <c r="C138" s="47"/>
      <c r="D138" s="47"/>
      <c r="E138" s="50"/>
      <c r="F138" s="9"/>
      <c r="G138" s="9"/>
    </row>
    <row r="139" spans="1:7" ht="13.15" customHeight="1" x14ac:dyDescent="0.35">
      <c r="A139" s="9"/>
      <c r="B139" s="9"/>
      <c r="C139" s="47"/>
      <c r="D139" s="47"/>
      <c r="E139" s="50"/>
      <c r="F139" s="9"/>
      <c r="G139" s="9"/>
    </row>
    <row r="140" spans="1:7" ht="13.15" customHeight="1" x14ac:dyDescent="0.35">
      <c r="A140" s="9"/>
      <c r="B140" s="9"/>
      <c r="C140" s="47"/>
      <c r="D140" s="47"/>
      <c r="E140" s="50"/>
      <c r="F140" s="9"/>
      <c r="G140" s="9"/>
    </row>
    <row r="141" spans="1:7" ht="13.15" customHeight="1" x14ac:dyDescent="0.35">
      <c r="A141" s="9"/>
      <c r="B141" s="9"/>
      <c r="C141" s="47"/>
      <c r="D141" s="47"/>
      <c r="E141" s="50"/>
      <c r="F141" s="9"/>
      <c r="G141" s="9"/>
    </row>
    <row r="142" spans="1:7" ht="13.15" customHeight="1" x14ac:dyDescent="0.35">
      <c r="A142" s="9"/>
      <c r="B142" s="9"/>
      <c r="C142" s="47"/>
      <c r="D142" s="47"/>
      <c r="E142" s="50"/>
      <c r="F142" s="9"/>
      <c r="G142" s="9"/>
    </row>
    <row r="143" spans="1:7" ht="13.15" customHeight="1" x14ac:dyDescent="0.35">
      <c r="A143" s="9"/>
      <c r="B143" s="9"/>
      <c r="C143" s="47"/>
      <c r="D143" s="47"/>
      <c r="E143" s="50"/>
      <c r="F143" s="9"/>
      <c r="G143" s="9"/>
    </row>
    <row r="144" spans="1:7" ht="13.15" customHeight="1" x14ac:dyDescent="0.35">
      <c r="A144" s="9"/>
      <c r="B144" s="9"/>
      <c r="C144" s="47"/>
      <c r="D144" s="47"/>
      <c r="E144" s="50"/>
      <c r="F144" s="9"/>
      <c r="G144" s="9"/>
    </row>
    <row r="145" spans="1:7" ht="13.15" customHeight="1" x14ac:dyDescent="0.35">
      <c r="A145" s="9"/>
      <c r="B145" s="9"/>
      <c r="C145" s="47"/>
      <c r="D145" s="47"/>
      <c r="E145" s="50"/>
      <c r="F145" s="9"/>
      <c r="G145" s="9"/>
    </row>
    <row r="146" spans="1:7" ht="13.15" customHeight="1" x14ac:dyDescent="0.35">
      <c r="A146" s="9"/>
      <c r="B146" s="9"/>
      <c r="C146" s="47"/>
      <c r="D146" s="47"/>
      <c r="E146" s="50"/>
      <c r="F146" s="9"/>
      <c r="G146" s="9"/>
    </row>
    <row r="147" spans="1:7" ht="13.15" customHeight="1" x14ac:dyDescent="0.35">
      <c r="A147" s="9"/>
      <c r="B147" s="9"/>
      <c r="C147" s="47"/>
      <c r="D147" s="47"/>
      <c r="E147" s="50"/>
      <c r="F147" s="9"/>
      <c r="G147" s="9"/>
    </row>
    <row r="148" spans="1:7" ht="13.15" customHeight="1" x14ac:dyDescent="0.35">
      <c r="A148" s="9"/>
      <c r="B148" s="9"/>
      <c r="C148" s="47"/>
      <c r="D148" s="47"/>
      <c r="E148" s="50"/>
      <c r="F148" s="9"/>
      <c r="G148" s="9"/>
    </row>
    <row r="149" spans="1:7" ht="13.15" customHeight="1" x14ac:dyDescent="0.35">
      <c r="A149" s="9"/>
      <c r="B149" s="9"/>
      <c r="C149" s="47"/>
      <c r="D149" s="47"/>
      <c r="E149" s="50"/>
      <c r="F149" s="9"/>
      <c r="G149" s="9"/>
    </row>
    <row r="150" spans="1:7" ht="13.15" customHeight="1" x14ac:dyDescent="0.35">
      <c r="A150" s="9"/>
      <c r="B150" s="9"/>
      <c r="C150" s="47"/>
      <c r="D150" s="47"/>
      <c r="E150" s="50"/>
      <c r="F150" s="9"/>
      <c r="G150" s="9"/>
    </row>
    <row r="151" spans="1:7" ht="13.15" customHeight="1" x14ac:dyDescent="0.35">
      <c r="A151" s="9"/>
      <c r="B151" s="9"/>
      <c r="C151" s="47"/>
      <c r="D151" s="47"/>
      <c r="E151" s="50"/>
      <c r="F151" s="9"/>
      <c r="G151" s="9"/>
    </row>
    <row r="152" spans="1:7" ht="13.15" customHeight="1" x14ac:dyDescent="0.35">
      <c r="A152" s="9"/>
      <c r="B152" s="9"/>
      <c r="C152" s="47"/>
      <c r="D152" s="47"/>
      <c r="E152" s="50"/>
      <c r="F152" s="9"/>
      <c r="G152" s="9"/>
    </row>
    <row r="153" spans="1:7" ht="13.15" customHeight="1" x14ac:dyDescent="0.35">
      <c r="A153" s="9"/>
      <c r="B153" s="9"/>
      <c r="C153" s="47"/>
      <c r="D153" s="47"/>
      <c r="E153" s="50"/>
      <c r="F153" s="9"/>
      <c r="G153" s="9"/>
    </row>
    <row r="154" spans="1:7" ht="13.15" customHeight="1" x14ac:dyDescent="0.35">
      <c r="A154" s="9"/>
      <c r="B154" s="9"/>
      <c r="C154" s="47"/>
      <c r="D154" s="47"/>
      <c r="E154" s="50"/>
      <c r="F154" s="9"/>
      <c r="G154" s="9"/>
    </row>
    <row r="155" spans="1:7" ht="13.15" customHeight="1" x14ac:dyDescent="0.35">
      <c r="A155" s="9"/>
      <c r="B155" s="9"/>
      <c r="C155" s="47"/>
      <c r="D155" s="47"/>
      <c r="E155" s="50"/>
      <c r="F155" s="9"/>
      <c r="G155" s="9"/>
    </row>
    <row r="156" spans="1:7" ht="13.15" customHeight="1" x14ac:dyDescent="0.35">
      <c r="A156" s="9"/>
      <c r="B156" s="9"/>
      <c r="C156" s="47"/>
      <c r="D156" s="47"/>
      <c r="E156" s="50"/>
      <c r="F156" s="9"/>
      <c r="G156" s="9"/>
    </row>
    <row r="157" spans="1:7" ht="13.15" customHeight="1" x14ac:dyDescent="0.35">
      <c r="A157" s="9"/>
      <c r="B157" s="9"/>
      <c r="C157" s="47"/>
      <c r="D157" s="47"/>
      <c r="E157" s="50"/>
      <c r="F157" s="9"/>
      <c r="G157" s="9"/>
    </row>
    <row r="158" spans="1:7" ht="13.15" customHeight="1" x14ac:dyDescent="0.35">
      <c r="A158" s="9"/>
      <c r="B158" s="9"/>
      <c r="C158" s="47"/>
      <c r="D158" s="47"/>
      <c r="E158" s="50"/>
      <c r="F158" s="9"/>
      <c r="G158" s="9"/>
    </row>
    <row r="159" spans="1:7" ht="13.15" customHeight="1" x14ac:dyDescent="0.35">
      <c r="A159" s="9"/>
      <c r="B159" s="9"/>
      <c r="C159" s="47"/>
      <c r="D159" s="47"/>
      <c r="E159" s="50"/>
      <c r="F159" s="9"/>
      <c r="G159" s="9"/>
    </row>
    <row r="160" spans="1:7" ht="13.15" customHeight="1" x14ac:dyDescent="0.35">
      <c r="A160" s="9"/>
      <c r="B160" s="9"/>
      <c r="C160" s="47"/>
      <c r="D160" s="47"/>
      <c r="E160" s="50"/>
      <c r="F160" s="9"/>
      <c r="G160" s="9"/>
    </row>
    <row r="161" spans="1:7" ht="13.15" customHeight="1" x14ac:dyDescent="0.35">
      <c r="A161" s="9"/>
      <c r="B161" s="9"/>
      <c r="C161" s="47"/>
      <c r="D161" s="47"/>
      <c r="E161" s="50"/>
      <c r="F161" s="9"/>
      <c r="G161" s="9"/>
    </row>
    <row r="162" spans="1:7" ht="13.15" customHeight="1" x14ac:dyDescent="0.35">
      <c r="A162" s="9"/>
      <c r="B162" s="9"/>
      <c r="C162" s="47"/>
      <c r="D162" s="47"/>
      <c r="E162" s="50"/>
      <c r="F162" s="9"/>
      <c r="G162" s="9"/>
    </row>
    <row r="163" spans="1:7" ht="13.15" customHeight="1" x14ac:dyDescent="0.35">
      <c r="A163" s="9"/>
      <c r="B163" s="9"/>
      <c r="C163" s="47"/>
      <c r="D163" s="47"/>
      <c r="E163" s="50"/>
      <c r="F163" s="9"/>
      <c r="G163" s="9"/>
    </row>
    <row r="164" spans="1:7" ht="13.15" customHeight="1" x14ac:dyDescent="0.35">
      <c r="A164" s="9"/>
      <c r="B164" s="9"/>
      <c r="C164" s="47"/>
      <c r="D164" s="47"/>
      <c r="E164" s="50"/>
      <c r="F164" s="9"/>
      <c r="G164" s="9"/>
    </row>
    <row r="165" spans="1:7" ht="13.15" customHeight="1" x14ac:dyDescent="0.35">
      <c r="A165" s="9"/>
      <c r="B165" s="9"/>
      <c r="C165" s="47"/>
      <c r="D165" s="47"/>
      <c r="E165" s="50"/>
      <c r="F165" s="9"/>
      <c r="G165" s="9"/>
    </row>
    <row r="166" spans="1:7" ht="13.15" customHeight="1" x14ac:dyDescent="0.35">
      <c r="A166" s="9"/>
      <c r="B166" s="9"/>
      <c r="C166" s="47"/>
      <c r="D166" s="47"/>
      <c r="E166" s="50"/>
      <c r="F166" s="9"/>
      <c r="G166" s="9"/>
    </row>
    <row r="167" spans="1:7" ht="13.15" customHeight="1" x14ac:dyDescent="0.35">
      <c r="A167" s="9"/>
      <c r="B167" s="9"/>
      <c r="C167" s="47"/>
      <c r="D167" s="47"/>
      <c r="E167" s="50"/>
      <c r="F167" s="9"/>
      <c r="G167" s="9"/>
    </row>
    <row r="168" spans="1:7" ht="13.15" customHeight="1" x14ac:dyDescent="0.35">
      <c r="A168" s="9"/>
      <c r="B168" s="9"/>
      <c r="C168" s="47"/>
      <c r="D168" s="47"/>
      <c r="E168" s="50"/>
      <c r="F168" s="9"/>
      <c r="G168" s="9"/>
    </row>
    <row r="169" spans="1:7" ht="13.15" customHeight="1" x14ac:dyDescent="0.35">
      <c r="A169" s="9"/>
      <c r="B169" s="9"/>
      <c r="C169" s="47"/>
      <c r="D169" s="47"/>
      <c r="E169" s="50"/>
      <c r="F169" s="9"/>
      <c r="G169" s="9"/>
    </row>
    <row r="170" spans="1:7" ht="13.15" customHeight="1" x14ac:dyDescent="0.35">
      <c r="A170" s="9"/>
      <c r="B170" s="9"/>
      <c r="C170" s="47"/>
      <c r="D170" s="47"/>
      <c r="E170" s="50"/>
      <c r="F170" s="9"/>
      <c r="G170" s="9"/>
    </row>
    <row r="171" spans="1:7" ht="13.15" customHeight="1" x14ac:dyDescent="0.35">
      <c r="A171" s="9"/>
      <c r="B171" s="9"/>
      <c r="C171" s="47"/>
      <c r="D171" s="47"/>
      <c r="E171" s="50"/>
      <c r="F171" s="9"/>
      <c r="G171" s="9"/>
    </row>
    <row r="172" spans="1:7" ht="13.15" customHeight="1" x14ac:dyDescent="0.35">
      <c r="A172" s="9"/>
      <c r="B172" s="9"/>
      <c r="C172" s="47"/>
      <c r="D172" s="47"/>
      <c r="E172" s="50"/>
      <c r="F172" s="9"/>
      <c r="G172" s="9"/>
    </row>
    <row r="173" spans="1:7" ht="13.15" customHeight="1" x14ac:dyDescent="0.35">
      <c r="A173" s="9"/>
      <c r="B173" s="9"/>
      <c r="C173" s="47"/>
      <c r="D173" s="47"/>
      <c r="E173" s="50"/>
      <c r="F173" s="9"/>
      <c r="G173" s="9"/>
    </row>
    <row r="174" spans="1:7" ht="13.15" customHeight="1" x14ac:dyDescent="0.35">
      <c r="A174" s="9"/>
      <c r="B174" s="9"/>
      <c r="C174" s="47"/>
      <c r="D174" s="47"/>
      <c r="E174" s="50"/>
      <c r="F174" s="9"/>
      <c r="G174" s="9"/>
    </row>
    <row r="175" spans="1:7" ht="13.15" customHeight="1" x14ac:dyDescent="0.35">
      <c r="A175" s="9"/>
      <c r="B175" s="9"/>
      <c r="C175" s="47"/>
      <c r="D175" s="47"/>
      <c r="E175" s="50"/>
      <c r="F175" s="9"/>
      <c r="G175" s="9"/>
    </row>
    <row r="176" spans="1:7" ht="13.15" customHeight="1" x14ac:dyDescent="0.35">
      <c r="A176" s="9"/>
      <c r="B176" s="9"/>
      <c r="C176" s="47"/>
      <c r="D176" s="47"/>
      <c r="E176" s="50"/>
      <c r="F176" s="9"/>
      <c r="G176" s="9"/>
    </row>
    <row r="177" spans="1:7" ht="13.15" customHeight="1" x14ac:dyDescent="0.35">
      <c r="A177" s="9"/>
      <c r="B177" s="9"/>
      <c r="C177" s="47"/>
      <c r="D177" s="47"/>
      <c r="E177" s="50"/>
      <c r="F177" s="9"/>
      <c r="G177" s="9"/>
    </row>
    <row r="178" spans="1:7" ht="13.15" customHeight="1" x14ac:dyDescent="0.35">
      <c r="A178" s="9"/>
      <c r="B178" s="9"/>
      <c r="C178" s="47"/>
      <c r="D178" s="47"/>
      <c r="E178" s="50"/>
      <c r="F178" s="9"/>
      <c r="G178" s="9"/>
    </row>
    <row r="179" spans="1:7" ht="13.15" customHeight="1" x14ac:dyDescent="0.35">
      <c r="A179" s="9"/>
      <c r="B179" s="9"/>
      <c r="C179" s="47"/>
      <c r="D179" s="47"/>
      <c r="E179" s="50"/>
      <c r="F179" s="9"/>
      <c r="G179" s="9"/>
    </row>
    <row r="180" spans="1:7" ht="13.15" customHeight="1" x14ac:dyDescent="0.35">
      <c r="A180" s="9"/>
      <c r="B180" s="9"/>
      <c r="C180" s="47"/>
      <c r="D180" s="47"/>
      <c r="E180" s="50"/>
      <c r="F180" s="9"/>
      <c r="G180" s="9"/>
    </row>
    <row r="181" spans="1:7" ht="13.15" customHeight="1" x14ac:dyDescent="0.35">
      <c r="A181" s="9"/>
      <c r="B181" s="9"/>
      <c r="C181" s="47"/>
      <c r="D181" s="47"/>
      <c r="E181" s="50"/>
      <c r="F181" s="9"/>
      <c r="G181" s="9"/>
    </row>
    <row r="182" spans="1:7" ht="13.15" customHeight="1" x14ac:dyDescent="0.35">
      <c r="A182" s="9"/>
      <c r="B182" s="9"/>
      <c r="C182" s="47"/>
      <c r="D182" s="47"/>
      <c r="E182" s="50"/>
      <c r="F182" s="9"/>
      <c r="G182" s="9"/>
    </row>
    <row r="183" spans="1:7" ht="13.15" customHeight="1" x14ac:dyDescent="0.35">
      <c r="A183" s="9"/>
      <c r="B183" s="9"/>
      <c r="C183" s="47"/>
      <c r="D183" s="47"/>
      <c r="E183" s="50"/>
      <c r="F183" s="9"/>
      <c r="G183" s="9"/>
    </row>
    <row r="184" spans="1:7" ht="13.15" customHeight="1" x14ac:dyDescent="0.35">
      <c r="A184" s="9"/>
      <c r="B184" s="9"/>
      <c r="C184" s="47"/>
      <c r="D184" s="47"/>
      <c r="E184" s="50"/>
      <c r="F184" s="9"/>
      <c r="G184" s="9"/>
    </row>
    <row r="185" spans="1:7" ht="13.15" customHeight="1" x14ac:dyDescent="0.35">
      <c r="A185" s="9"/>
      <c r="B185" s="9"/>
      <c r="C185" s="47"/>
      <c r="D185" s="47"/>
      <c r="E185" s="50"/>
      <c r="F185" s="9"/>
      <c r="G185" s="9"/>
    </row>
    <row r="186" spans="1:7" ht="13.15" customHeight="1" x14ac:dyDescent="0.35">
      <c r="A186" s="9"/>
      <c r="B186" s="9"/>
      <c r="C186" s="47"/>
      <c r="D186" s="47"/>
      <c r="E186" s="50"/>
      <c r="F186" s="9"/>
      <c r="G186" s="9"/>
    </row>
    <row r="187" spans="1:7" ht="13.15" customHeight="1" x14ac:dyDescent="0.35">
      <c r="A187" s="9"/>
      <c r="B187" s="9"/>
      <c r="C187" s="47"/>
      <c r="D187" s="47"/>
      <c r="E187" s="50"/>
      <c r="F187" s="9"/>
      <c r="G187" s="9"/>
    </row>
    <row r="188" spans="1:7" ht="13.15" customHeight="1" x14ac:dyDescent="0.35">
      <c r="A188" s="9"/>
      <c r="B188" s="9"/>
      <c r="C188" s="47"/>
      <c r="D188" s="47"/>
      <c r="E188" s="50"/>
      <c r="F188" s="9"/>
      <c r="G188" s="9"/>
    </row>
    <row r="189" spans="1:7" ht="13.15" customHeight="1" x14ac:dyDescent="0.35">
      <c r="A189" s="9"/>
      <c r="B189" s="9"/>
      <c r="C189" s="47"/>
      <c r="D189" s="47"/>
      <c r="E189" s="50"/>
      <c r="F189" s="9"/>
      <c r="G189" s="9"/>
    </row>
    <row r="190" spans="1:7" ht="13.15" customHeight="1" x14ac:dyDescent="0.35">
      <c r="A190" s="9"/>
      <c r="B190" s="9"/>
      <c r="C190" s="47"/>
      <c r="D190" s="47"/>
      <c r="E190" s="50"/>
      <c r="F190" s="9"/>
      <c r="G190" s="9"/>
    </row>
    <row r="191" spans="1:7" ht="13.15" customHeight="1" x14ac:dyDescent="0.35">
      <c r="A191" s="9"/>
      <c r="B191" s="9"/>
      <c r="C191" s="47"/>
      <c r="D191" s="47"/>
      <c r="E191" s="50"/>
      <c r="F191" s="9"/>
      <c r="G191" s="9"/>
    </row>
    <row r="192" spans="1:7" ht="13.15" customHeight="1" x14ac:dyDescent="0.35">
      <c r="A192" s="9"/>
      <c r="B192" s="9"/>
      <c r="C192" s="47"/>
      <c r="D192" s="47"/>
      <c r="E192" s="50"/>
      <c r="F192" s="9"/>
      <c r="G192" s="9"/>
    </row>
    <row r="193" spans="1:7" ht="13.15" customHeight="1" x14ac:dyDescent="0.35">
      <c r="A193" s="9"/>
      <c r="B193" s="9"/>
      <c r="C193" s="47"/>
      <c r="D193" s="47"/>
      <c r="E193" s="50"/>
      <c r="F193" s="9"/>
      <c r="G193" s="9"/>
    </row>
    <row r="194" spans="1:7" ht="13.15" customHeight="1" x14ac:dyDescent="0.35">
      <c r="A194" s="9"/>
      <c r="B194" s="9"/>
      <c r="C194" s="47"/>
      <c r="D194" s="47"/>
      <c r="E194" s="50"/>
      <c r="F194" s="9"/>
      <c r="G194" s="9"/>
    </row>
    <row r="195" spans="1:7" ht="13.15" customHeight="1" x14ac:dyDescent="0.35">
      <c r="A195" s="9"/>
      <c r="B195" s="9"/>
      <c r="C195" s="47"/>
      <c r="D195" s="47"/>
      <c r="E195" s="50"/>
      <c r="F195" s="9"/>
      <c r="G195" s="9"/>
    </row>
    <row r="196" spans="1:7" ht="13.15" customHeight="1" x14ac:dyDescent="0.35">
      <c r="A196" s="9"/>
      <c r="B196" s="9"/>
      <c r="C196" s="47"/>
      <c r="D196" s="47"/>
      <c r="E196" s="50"/>
      <c r="F196" s="9"/>
      <c r="G196" s="9"/>
    </row>
    <row r="197" spans="1:7" ht="13.15" customHeight="1" x14ac:dyDescent="0.35">
      <c r="A197" s="9"/>
      <c r="B197" s="9"/>
      <c r="C197" s="47"/>
      <c r="D197" s="47"/>
      <c r="E197" s="50"/>
      <c r="F197" s="9"/>
      <c r="G197" s="9"/>
    </row>
    <row r="198" spans="1:7" ht="13.15" customHeight="1" x14ac:dyDescent="0.35">
      <c r="A198" s="9"/>
      <c r="B198" s="9"/>
      <c r="C198" s="47"/>
      <c r="D198" s="47"/>
      <c r="E198" s="50"/>
      <c r="F198" s="9"/>
      <c r="G198" s="9"/>
    </row>
    <row r="199" spans="1:7" ht="13.15" customHeight="1" x14ac:dyDescent="0.35">
      <c r="A199" s="9"/>
      <c r="B199" s="9"/>
      <c r="C199" s="47"/>
      <c r="D199" s="47"/>
      <c r="E199" s="50"/>
      <c r="F199" s="9"/>
      <c r="G199" s="9"/>
    </row>
    <row r="200" spans="1:7" ht="13.15" customHeight="1" x14ac:dyDescent="0.35">
      <c r="A200" s="9"/>
      <c r="B200" s="9"/>
      <c r="C200" s="47"/>
      <c r="D200" s="47"/>
      <c r="E200" s="50"/>
      <c r="F200" s="9"/>
      <c r="G200" s="9"/>
    </row>
    <row r="201" spans="1:7" ht="13.15" customHeight="1" x14ac:dyDescent="0.35">
      <c r="A201" s="9"/>
      <c r="B201" s="9"/>
      <c r="C201" s="47"/>
      <c r="D201" s="47"/>
      <c r="E201" s="50"/>
      <c r="F201" s="9"/>
      <c r="G201" s="9"/>
    </row>
    <row r="202" spans="1:7" ht="13.15" customHeight="1" x14ac:dyDescent="0.35">
      <c r="A202" s="9"/>
      <c r="B202" s="9"/>
      <c r="C202" s="47"/>
      <c r="D202" s="47"/>
      <c r="E202" s="50"/>
      <c r="F202" s="9"/>
      <c r="G202" s="9"/>
    </row>
    <row r="203" spans="1:7" ht="13.15" customHeight="1" x14ac:dyDescent="0.35">
      <c r="A203" s="9"/>
      <c r="B203" s="9"/>
      <c r="C203" s="47"/>
      <c r="D203" s="47"/>
      <c r="E203" s="50"/>
      <c r="F203" s="9"/>
      <c r="G203" s="9"/>
    </row>
    <row r="204" spans="1:7" ht="13.15" customHeight="1" x14ac:dyDescent="0.35">
      <c r="A204" s="9"/>
      <c r="B204" s="9"/>
      <c r="C204" s="47"/>
      <c r="D204" s="47"/>
      <c r="E204" s="50"/>
      <c r="F204" s="9"/>
      <c r="G204" s="9"/>
    </row>
    <row r="205" spans="1:7" ht="13.15" customHeight="1" x14ac:dyDescent="0.35">
      <c r="A205" s="9"/>
      <c r="B205" s="9"/>
      <c r="C205" s="47"/>
      <c r="D205" s="47"/>
      <c r="E205" s="50"/>
      <c r="F205" s="9"/>
      <c r="G205" s="9"/>
    </row>
    <row r="206" spans="1:7" ht="13.15" customHeight="1" x14ac:dyDescent="0.35">
      <c r="A206" s="9"/>
      <c r="B206" s="9"/>
      <c r="C206" s="47"/>
      <c r="D206" s="47"/>
      <c r="E206" s="50"/>
      <c r="F206" s="9"/>
      <c r="G206" s="9"/>
    </row>
    <row r="207" spans="1:7" ht="13.15" customHeight="1" x14ac:dyDescent="0.35">
      <c r="A207" s="9"/>
      <c r="B207" s="9"/>
      <c r="C207" s="47"/>
      <c r="D207" s="47"/>
      <c r="E207" s="50"/>
      <c r="F207" s="9"/>
      <c r="G207" s="9"/>
    </row>
    <row r="208" spans="1:7" ht="13.15" customHeight="1" x14ac:dyDescent="0.35">
      <c r="A208" s="9"/>
      <c r="B208" s="9"/>
      <c r="C208" s="47"/>
      <c r="D208" s="47"/>
      <c r="E208" s="50"/>
      <c r="F208" s="9"/>
      <c r="G208" s="9"/>
    </row>
    <row r="209" spans="1:7" ht="13.15" customHeight="1" x14ac:dyDescent="0.35">
      <c r="A209" s="9"/>
      <c r="B209" s="9"/>
      <c r="C209" s="47"/>
      <c r="D209" s="47"/>
      <c r="E209" s="50"/>
      <c r="F209" s="9"/>
      <c r="G209" s="9"/>
    </row>
    <row r="210" spans="1:7" ht="13.15" customHeight="1" x14ac:dyDescent="0.35">
      <c r="A210" s="9"/>
      <c r="B210" s="9"/>
      <c r="C210" s="47"/>
      <c r="D210" s="47"/>
      <c r="E210" s="50"/>
      <c r="F210" s="9"/>
      <c r="G210" s="9"/>
    </row>
    <row r="211" spans="1:7" ht="13.15" customHeight="1" x14ac:dyDescent="0.35">
      <c r="A211" s="9"/>
      <c r="B211" s="9"/>
      <c r="C211" s="47"/>
      <c r="D211" s="47"/>
      <c r="E211" s="50"/>
      <c r="F211" s="9"/>
      <c r="G211" s="9"/>
    </row>
    <row r="212" spans="1:7" ht="13.15" customHeight="1" x14ac:dyDescent="0.35">
      <c r="A212" s="9"/>
      <c r="B212" s="9"/>
      <c r="C212" s="47"/>
      <c r="D212" s="47"/>
      <c r="E212" s="50"/>
      <c r="F212" s="9"/>
      <c r="G212" s="9"/>
    </row>
    <row r="213" spans="1:7" ht="13.15" customHeight="1" x14ac:dyDescent="0.35">
      <c r="A213" s="9"/>
      <c r="B213" s="9"/>
      <c r="C213" s="47"/>
      <c r="D213" s="47"/>
      <c r="E213" s="50"/>
      <c r="F213" s="9"/>
      <c r="G213" s="9"/>
    </row>
    <row r="214" spans="1:7" ht="13.15" customHeight="1" x14ac:dyDescent="0.35">
      <c r="A214" s="9"/>
      <c r="B214" s="9"/>
      <c r="C214" s="47"/>
      <c r="D214" s="47"/>
      <c r="E214" s="50"/>
      <c r="F214" s="9"/>
      <c r="G214" s="9"/>
    </row>
    <row r="215" spans="1:7" ht="13.15" customHeight="1" x14ac:dyDescent="0.35">
      <c r="A215" s="9"/>
      <c r="B215" s="9"/>
      <c r="C215" s="47"/>
      <c r="D215" s="47"/>
      <c r="E215" s="50"/>
      <c r="F215" s="9"/>
      <c r="G215" s="9"/>
    </row>
    <row r="216" spans="1:7" ht="13.15" customHeight="1" x14ac:dyDescent="0.35">
      <c r="A216" s="9"/>
      <c r="B216" s="9"/>
      <c r="C216" s="47"/>
      <c r="D216" s="47"/>
      <c r="E216" s="50"/>
      <c r="F216" s="9"/>
      <c r="G216" s="9"/>
    </row>
    <row r="217" spans="1:7" ht="13.15" customHeight="1" x14ac:dyDescent="0.35">
      <c r="A217" s="9"/>
      <c r="B217" s="9"/>
      <c r="C217" s="47"/>
      <c r="D217" s="47"/>
      <c r="E217" s="50"/>
      <c r="F217" s="9"/>
      <c r="G217" s="9"/>
    </row>
    <row r="218" spans="1:7" ht="13.15" customHeight="1" x14ac:dyDescent="0.35">
      <c r="A218" s="9"/>
      <c r="B218" s="9"/>
      <c r="C218" s="47"/>
      <c r="D218" s="47"/>
      <c r="E218" s="50"/>
      <c r="F218" s="9"/>
      <c r="G218" s="9"/>
    </row>
    <row r="219" spans="1:7" ht="13.15" customHeight="1" x14ac:dyDescent="0.35">
      <c r="A219" s="9"/>
      <c r="B219" s="9"/>
      <c r="C219" s="47"/>
      <c r="D219" s="47"/>
      <c r="E219" s="50"/>
      <c r="F219" s="9"/>
      <c r="G219" s="9"/>
    </row>
    <row r="220" spans="1:7" ht="13.15" customHeight="1" x14ac:dyDescent="0.35">
      <c r="A220" s="9"/>
      <c r="B220" s="9"/>
      <c r="C220" s="47"/>
      <c r="D220" s="47"/>
      <c r="E220" s="50"/>
      <c r="F220" s="9"/>
      <c r="G220" s="9"/>
    </row>
    <row r="221" spans="1:7" ht="13.15" customHeight="1" x14ac:dyDescent="0.35">
      <c r="A221" s="9"/>
      <c r="B221" s="9"/>
      <c r="C221" s="47"/>
      <c r="D221" s="47"/>
      <c r="E221" s="50"/>
      <c r="F221" s="9"/>
      <c r="G221" s="9"/>
    </row>
    <row r="222" spans="1:7" ht="13.15" customHeight="1" x14ac:dyDescent="0.35">
      <c r="A222" s="9"/>
      <c r="B222" s="9"/>
      <c r="C222" s="47"/>
      <c r="D222" s="47"/>
      <c r="E222" s="50"/>
      <c r="F222" s="9"/>
      <c r="G222" s="9"/>
    </row>
    <row r="223" spans="1:7" ht="13.15" customHeight="1" x14ac:dyDescent="0.35">
      <c r="A223" s="9"/>
      <c r="B223" s="9"/>
      <c r="C223" s="47"/>
      <c r="D223" s="47"/>
      <c r="E223" s="50"/>
      <c r="F223" s="9"/>
      <c r="G223" s="9"/>
    </row>
    <row r="224" spans="1:7" ht="13.15" customHeight="1" x14ac:dyDescent="0.35">
      <c r="A224" s="9"/>
      <c r="B224" s="9"/>
      <c r="C224" s="47"/>
      <c r="D224" s="47"/>
      <c r="E224" s="50"/>
      <c r="F224" s="9"/>
      <c r="G224" s="9"/>
    </row>
    <row r="225" spans="1:7" ht="13.15" customHeight="1" x14ac:dyDescent="0.35">
      <c r="A225" s="9"/>
      <c r="B225" s="9"/>
      <c r="C225" s="47"/>
      <c r="D225" s="47"/>
      <c r="E225" s="50"/>
      <c r="F225" s="9"/>
      <c r="G225" s="9"/>
    </row>
    <row r="226" spans="1:7" ht="13.15" customHeight="1" x14ac:dyDescent="0.35">
      <c r="A226" s="9"/>
      <c r="B226" s="9"/>
      <c r="C226" s="47"/>
      <c r="D226" s="47"/>
      <c r="E226" s="50"/>
      <c r="F226" s="9"/>
      <c r="G226" s="9"/>
    </row>
    <row r="227" spans="1:7" ht="13.15" customHeight="1" x14ac:dyDescent="0.35">
      <c r="A227" s="9"/>
      <c r="B227" s="9"/>
      <c r="C227" s="47"/>
      <c r="D227" s="47"/>
      <c r="E227" s="50"/>
      <c r="F227" s="9"/>
      <c r="G227" s="9"/>
    </row>
    <row r="228" spans="1:7" ht="13.15" customHeight="1" x14ac:dyDescent="0.35">
      <c r="A228" s="9"/>
      <c r="B228" s="9"/>
      <c r="C228" s="47"/>
      <c r="D228" s="47"/>
      <c r="E228" s="50"/>
      <c r="F228" s="9"/>
      <c r="G228" s="9"/>
    </row>
    <row r="229" spans="1:7" ht="13.15" customHeight="1" x14ac:dyDescent="0.35">
      <c r="A229" s="9"/>
      <c r="B229" s="9"/>
      <c r="C229" s="47"/>
      <c r="D229" s="47"/>
      <c r="E229" s="50"/>
      <c r="F229" s="9"/>
      <c r="G229" s="9"/>
    </row>
    <row r="230" spans="1:7" ht="13.15" customHeight="1" x14ac:dyDescent="0.35">
      <c r="A230" s="9"/>
      <c r="B230" s="9"/>
      <c r="C230" s="47"/>
      <c r="D230" s="47"/>
      <c r="E230" s="50"/>
      <c r="F230" s="9"/>
      <c r="G230" s="9"/>
    </row>
    <row r="231" spans="1:7" ht="13.15" customHeight="1" x14ac:dyDescent="0.35">
      <c r="A231" s="9"/>
      <c r="B231" s="9"/>
      <c r="C231" s="47"/>
      <c r="D231" s="47"/>
      <c r="E231" s="50"/>
      <c r="F231" s="9"/>
      <c r="G231" s="9"/>
    </row>
    <row r="232" spans="1:7" ht="13.15" customHeight="1" x14ac:dyDescent="0.35">
      <c r="A232" s="9"/>
      <c r="B232" s="9"/>
      <c r="C232" s="47"/>
      <c r="D232" s="47"/>
      <c r="E232" s="50"/>
      <c r="F232" s="9"/>
      <c r="G232" s="9"/>
    </row>
    <row r="233" spans="1:7" ht="13.15" customHeight="1" x14ac:dyDescent="0.35">
      <c r="A233" s="9"/>
      <c r="B233" s="9"/>
      <c r="C233" s="47"/>
      <c r="D233" s="47"/>
      <c r="E233" s="50"/>
      <c r="F233" s="9"/>
      <c r="G233" s="9"/>
    </row>
  </sheetData>
  <mergeCells count="11">
    <mergeCell ref="J4:M4"/>
    <mergeCell ref="J5:M5"/>
    <mergeCell ref="A18:H18"/>
    <mergeCell ref="A4:A6"/>
    <mergeCell ref="B4:B6"/>
    <mergeCell ref="C4:C6"/>
    <mergeCell ref="D4:D6"/>
    <mergeCell ref="E4:E6"/>
    <mergeCell ref="F4:F6"/>
    <mergeCell ref="G4:G6"/>
    <mergeCell ref="H4:H6"/>
  </mergeCells>
  <printOptions horizontalCentered="1"/>
  <pageMargins left="0.6" right="0" top="0.7" bottom="0.5" header="0.5" footer="0.3"/>
  <pageSetup paperSize="9" scale="35" orientation="portrait" r:id="rId1"/>
  <headerFooter scaleWithDoc="0" alignWithMargins="0"/>
  <colBreaks count="1" manualBreakCount="1">
    <brk id="7" max="17"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0"/>
  <sheetViews>
    <sheetView showGridLines="0" view="pageBreakPreview" zoomScale="70" zoomScaleSheetLayoutView="70" workbookViewId="0">
      <pane xSplit="8" ySplit="6" topLeftCell="J19" activePane="bottomRight" state="frozen"/>
      <selection pane="topRight" activeCell="I1" sqref="I1"/>
      <selection pane="bottomLeft" activeCell="A7" sqref="A7"/>
      <selection pane="bottomRight" activeCell="M22" sqref="M22"/>
    </sheetView>
  </sheetViews>
  <sheetFormatPr defaultColWidth="9.1796875" defaultRowHeight="13.15" customHeight="1" x14ac:dyDescent="0.35"/>
  <cols>
    <col min="1" max="1" width="4.453125" style="34" customWidth="1"/>
    <col min="2" max="2" width="8.7265625" style="44" customWidth="1"/>
    <col min="3" max="3" width="32.81640625" style="44" customWidth="1"/>
    <col min="4" max="4" width="11.54296875" style="11" customWidth="1"/>
    <col min="5" max="5" width="51.81640625" style="49" customWidth="1"/>
    <col min="6" max="7" width="7" style="34" customWidth="1"/>
    <col min="8" max="10" width="28.453125" style="34" customWidth="1"/>
    <col min="11" max="11" width="39.453125" style="74" customWidth="1"/>
    <col min="12" max="13" width="11.7265625" style="9" customWidth="1"/>
    <col min="14" max="16384" width="9.1796875" style="9"/>
  </cols>
  <sheetData>
    <row r="1" spans="1:13" s="34" customFormat="1" ht="24.75" customHeight="1" x14ac:dyDescent="0.35">
      <c r="A1" s="33" t="s">
        <v>21</v>
      </c>
      <c r="B1" s="57"/>
      <c r="C1" s="57"/>
      <c r="D1" s="43"/>
      <c r="E1" s="49"/>
      <c r="K1" s="74"/>
    </row>
    <row r="2" spans="1:13" s="34" customFormat="1" ht="24.75" customHeight="1" x14ac:dyDescent="0.35">
      <c r="A2" s="3" t="s">
        <v>88</v>
      </c>
      <c r="B2" s="58"/>
      <c r="C2" s="58"/>
      <c r="D2" s="11"/>
      <c r="E2" s="49"/>
      <c r="K2" s="74"/>
    </row>
    <row r="3" spans="1:13" s="34" customFormat="1" ht="24.75" customHeight="1" x14ac:dyDescent="0.35">
      <c r="A3" s="3"/>
      <c r="B3" s="68"/>
      <c r="C3" s="68"/>
      <c r="D3" s="69"/>
      <c r="E3" s="49"/>
      <c r="K3" s="74"/>
    </row>
    <row r="4" spans="1:13" s="34" customFormat="1" ht="15" customHeight="1" x14ac:dyDescent="0.35">
      <c r="A4" s="218" t="s">
        <v>0</v>
      </c>
      <c r="B4" s="218" t="s">
        <v>33</v>
      </c>
      <c r="C4" s="218" t="s">
        <v>35</v>
      </c>
      <c r="D4" s="218" t="s">
        <v>34</v>
      </c>
      <c r="E4" s="230" t="s">
        <v>1</v>
      </c>
      <c r="F4" s="218" t="s">
        <v>2</v>
      </c>
      <c r="G4" s="218" t="s">
        <v>9</v>
      </c>
      <c r="H4" s="230" t="s">
        <v>120</v>
      </c>
      <c r="I4" s="117"/>
      <c r="J4" s="204"/>
      <c r="K4" s="204"/>
      <c r="L4" s="204"/>
      <c r="M4" s="204"/>
    </row>
    <row r="5" spans="1:13" s="34" customFormat="1" ht="13" x14ac:dyDescent="0.35">
      <c r="A5" s="218"/>
      <c r="B5" s="218"/>
      <c r="C5" s="218"/>
      <c r="D5" s="218"/>
      <c r="E5" s="230"/>
      <c r="F5" s="218"/>
      <c r="G5" s="218"/>
      <c r="H5" s="230"/>
      <c r="I5" s="117"/>
      <c r="J5" s="205" t="s">
        <v>258</v>
      </c>
      <c r="K5" s="205"/>
      <c r="L5" s="205"/>
      <c r="M5" s="205"/>
    </row>
    <row r="6" spans="1:13" s="34" customFormat="1" ht="13" x14ac:dyDescent="0.35">
      <c r="A6" s="218"/>
      <c r="B6" s="218"/>
      <c r="C6" s="218"/>
      <c r="D6" s="218"/>
      <c r="E6" s="230"/>
      <c r="F6" s="218"/>
      <c r="G6" s="218"/>
      <c r="H6" s="230"/>
      <c r="I6" s="117"/>
      <c r="J6" s="107" t="s">
        <v>35</v>
      </c>
      <c r="K6" s="108" t="s">
        <v>1</v>
      </c>
      <c r="L6" s="109" t="s">
        <v>96</v>
      </c>
      <c r="M6" s="109" t="s">
        <v>97</v>
      </c>
    </row>
    <row r="7" spans="1:13" ht="130.5" customHeight="1" x14ac:dyDescent="0.35">
      <c r="A7" s="22" t="s">
        <v>3</v>
      </c>
      <c r="B7" s="22" t="s">
        <v>80</v>
      </c>
      <c r="C7" s="22"/>
      <c r="D7" s="22" t="s">
        <v>39</v>
      </c>
      <c r="E7" s="51" t="s">
        <v>145</v>
      </c>
      <c r="F7" s="22" t="s">
        <v>10</v>
      </c>
      <c r="G7" s="22">
        <v>6</v>
      </c>
      <c r="H7" s="22"/>
      <c r="I7" s="22"/>
      <c r="J7" s="22"/>
      <c r="K7" s="76"/>
      <c r="L7" s="36"/>
      <c r="M7" s="36">
        <f>L7*G7</f>
        <v>0</v>
      </c>
    </row>
    <row r="8" spans="1:13" ht="167.25" customHeight="1" x14ac:dyDescent="0.35">
      <c r="A8" s="22" t="s">
        <v>4</v>
      </c>
      <c r="B8" s="22" t="s">
        <v>89</v>
      </c>
      <c r="C8" s="22"/>
      <c r="D8" s="22" t="s">
        <v>39</v>
      </c>
      <c r="E8" s="51" t="s">
        <v>163</v>
      </c>
      <c r="F8" s="22" t="s">
        <v>10</v>
      </c>
      <c r="G8" s="22">
        <v>2</v>
      </c>
      <c r="H8" s="22"/>
      <c r="I8" s="22"/>
      <c r="J8" s="22"/>
      <c r="K8" s="76"/>
      <c r="L8" s="28"/>
      <c r="M8" s="36">
        <f t="shared" ref="M8:M21" si="0">L8*G8</f>
        <v>0</v>
      </c>
    </row>
    <row r="9" spans="1:13" ht="198" customHeight="1" x14ac:dyDescent="0.35">
      <c r="A9" s="22" t="s">
        <v>5</v>
      </c>
      <c r="B9" s="55" t="s">
        <v>164</v>
      </c>
      <c r="C9" s="22"/>
      <c r="D9" s="22"/>
      <c r="E9" s="24" t="s">
        <v>165</v>
      </c>
      <c r="F9" s="22" t="s">
        <v>10</v>
      </c>
      <c r="G9" s="22">
        <v>6</v>
      </c>
      <c r="H9" s="22"/>
      <c r="I9" s="22"/>
      <c r="J9" s="22"/>
      <c r="K9" s="76"/>
      <c r="L9" s="73"/>
      <c r="M9" s="36">
        <f t="shared" si="0"/>
        <v>0</v>
      </c>
    </row>
    <row r="10" spans="1:13" ht="179.25" customHeight="1" x14ac:dyDescent="0.35">
      <c r="A10" s="22" t="s">
        <v>6</v>
      </c>
      <c r="B10" s="55" t="s">
        <v>167</v>
      </c>
      <c r="C10" s="22"/>
      <c r="D10" s="22" t="s">
        <v>39</v>
      </c>
      <c r="E10" s="35" t="s">
        <v>166</v>
      </c>
      <c r="F10" s="22" t="s">
        <v>10</v>
      </c>
      <c r="G10" s="22">
        <v>6</v>
      </c>
      <c r="H10" s="22"/>
      <c r="I10" s="22"/>
      <c r="J10" s="22"/>
      <c r="K10" s="76"/>
      <c r="L10" s="73"/>
      <c r="M10" s="36">
        <f t="shared" si="0"/>
        <v>0</v>
      </c>
    </row>
    <row r="11" spans="1:13" ht="154.5" customHeight="1" x14ac:dyDescent="0.35">
      <c r="A11" s="22" t="s">
        <v>7</v>
      </c>
      <c r="B11" s="22" t="s">
        <v>90</v>
      </c>
      <c r="C11" s="22"/>
      <c r="D11" s="22" t="s">
        <v>39</v>
      </c>
      <c r="E11" s="30" t="s">
        <v>168</v>
      </c>
      <c r="F11" s="22" t="s">
        <v>10</v>
      </c>
      <c r="G11" s="22">
        <v>6</v>
      </c>
      <c r="H11" s="22"/>
      <c r="I11" s="157"/>
      <c r="J11" s="22"/>
      <c r="K11" s="76"/>
      <c r="L11" s="73"/>
      <c r="M11" s="36">
        <f t="shared" si="0"/>
        <v>0</v>
      </c>
    </row>
    <row r="12" spans="1:13" ht="180" customHeight="1" x14ac:dyDescent="0.35">
      <c r="A12" s="22" t="s">
        <v>8</v>
      </c>
      <c r="B12" s="22" t="s">
        <v>91</v>
      </c>
      <c r="C12" s="22"/>
      <c r="D12" s="22" t="s">
        <v>45</v>
      </c>
      <c r="E12" s="30" t="s">
        <v>169</v>
      </c>
      <c r="F12" s="22" t="s">
        <v>10</v>
      </c>
      <c r="G12" s="22">
        <v>6</v>
      </c>
      <c r="H12" s="22"/>
      <c r="I12" s="157" t="s">
        <v>324</v>
      </c>
      <c r="J12" s="22"/>
      <c r="K12" s="167" t="s">
        <v>365</v>
      </c>
      <c r="L12" s="73"/>
      <c r="M12" s="36">
        <f t="shared" si="0"/>
        <v>0</v>
      </c>
    </row>
    <row r="13" spans="1:13" ht="197.25" customHeight="1" x14ac:dyDescent="0.35">
      <c r="A13" s="22" t="s">
        <v>11</v>
      </c>
      <c r="B13" s="22" t="s">
        <v>92</v>
      </c>
      <c r="C13" s="22"/>
      <c r="D13" s="22" t="s">
        <v>39</v>
      </c>
      <c r="E13" s="30" t="s">
        <v>170</v>
      </c>
      <c r="F13" s="22" t="s">
        <v>10</v>
      </c>
      <c r="G13" s="22">
        <v>6</v>
      </c>
      <c r="H13" s="22"/>
      <c r="I13" s="164" t="s">
        <v>325</v>
      </c>
      <c r="J13" s="22"/>
      <c r="K13" s="167" t="s">
        <v>366</v>
      </c>
      <c r="L13" s="73"/>
      <c r="M13" s="36">
        <f t="shared" si="0"/>
        <v>0</v>
      </c>
    </row>
    <row r="14" spans="1:13" ht="163.5" customHeight="1" x14ac:dyDescent="0.35">
      <c r="A14" s="22" t="s">
        <v>3</v>
      </c>
      <c r="B14" s="22" t="s">
        <v>93</v>
      </c>
      <c r="C14" s="22"/>
      <c r="D14" s="22" t="s">
        <v>39</v>
      </c>
      <c r="E14" s="30" t="s">
        <v>171</v>
      </c>
      <c r="F14" s="22" t="s">
        <v>10</v>
      </c>
      <c r="G14" s="22">
        <v>6</v>
      </c>
      <c r="H14" s="22"/>
      <c r="I14" s="157" t="s">
        <v>322</v>
      </c>
      <c r="J14" s="22"/>
      <c r="K14" s="175" t="s">
        <v>363</v>
      </c>
      <c r="L14" s="73"/>
      <c r="M14" s="36">
        <f t="shared" si="0"/>
        <v>0</v>
      </c>
    </row>
    <row r="15" spans="1:13" ht="269.25" customHeight="1" x14ac:dyDescent="0.35">
      <c r="A15" s="22" t="s">
        <v>4</v>
      </c>
      <c r="B15" s="22" t="s">
        <v>94</v>
      </c>
      <c r="C15" s="22"/>
      <c r="D15" s="22" t="s">
        <v>39</v>
      </c>
      <c r="E15" s="35" t="s">
        <v>172</v>
      </c>
      <c r="F15" s="22" t="s">
        <v>10</v>
      </c>
      <c r="G15" s="22">
        <v>6</v>
      </c>
      <c r="H15" s="22"/>
      <c r="I15" s="55" t="s">
        <v>323</v>
      </c>
      <c r="J15" s="22"/>
      <c r="K15" s="168" t="s">
        <v>364</v>
      </c>
      <c r="L15" s="73"/>
      <c r="M15" s="36">
        <f t="shared" si="0"/>
        <v>0</v>
      </c>
    </row>
    <row r="16" spans="1:13" ht="177.75" customHeight="1" x14ac:dyDescent="0.35">
      <c r="A16" s="22" t="s">
        <v>5</v>
      </c>
      <c r="B16" s="22" t="s">
        <v>71</v>
      </c>
      <c r="C16" s="22"/>
      <c r="D16" s="22"/>
      <c r="E16" s="30" t="s">
        <v>141</v>
      </c>
      <c r="F16" s="22" t="s">
        <v>10</v>
      </c>
      <c r="G16" s="22">
        <v>6</v>
      </c>
      <c r="H16" s="22"/>
      <c r="I16" s="164" t="s">
        <v>314</v>
      </c>
      <c r="J16" s="22"/>
      <c r="K16" s="163" t="s">
        <v>313</v>
      </c>
      <c r="L16" s="73"/>
      <c r="M16" s="36">
        <v>265</v>
      </c>
    </row>
    <row r="17" spans="1:13" ht="107.25" customHeight="1" x14ac:dyDescent="0.35">
      <c r="A17" s="22" t="s">
        <v>6</v>
      </c>
      <c r="B17" s="22" t="s">
        <v>72</v>
      </c>
      <c r="C17" s="22"/>
      <c r="D17" s="22" t="s">
        <v>39</v>
      </c>
      <c r="E17" s="51" t="s">
        <v>129</v>
      </c>
      <c r="F17" s="22" t="s">
        <v>10</v>
      </c>
      <c r="G17" s="22">
        <v>6</v>
      </c>
      <c r="H17" s="22"/>
      <c r="I17" s="157" t="s">
        <v>310</v>
      </c>
      <c r="J17" s="22"/>
      <c r="K17" s="163" t="s">
        <v>349</v>
      </c>
      <c r="L17" s="73"/>
      <c r="M17" s="36">
        <v>135</v>
      </c>
    </row>
    <row r="18" spans="1:13" ht="85.5" customHeight="1" x14ac:dyDescent="0.35">
      <c r="A18" s="52" t="s">
        <v>7</v>
      </c>
      <c r="B18" s="52" t="s">
        <v>75</v>
      </c>
      <c r="C18" s="52"/>
      <c r="D18" s="22"/>
      <c r="E18" s="30" t="s">
        <v>130</v>
      </c>
      <c r="F18" s="22" t="s">
        <v>10</v>
      </c>
      <c r="G18" s="22">
        <v>6</v>
      </c>
      <c r="H18" s="22"/>
      <c r="I18" s="157" t="s">
        <v>321</v>
      </c>
      <c r="J18" s="22"/>
      <c r="K18" s="163" t="s">
        <v>350</v>
      </c>
      <c r="L18" s="73"/>
      <c r="M18" s="36">
        <v>105</v>
      </c>
    </row>
    <row r="19" spans="1:13" ht="117.75" customHeight="1" x14ac:dyDescent="0.35">
      <c r="A19" s="22" t="s">
        <v>8</v>
      </c>
      <c r="B19" s="22" t="s">
        <v>74</v>
      </c>
      <c r="C19" s="22"/>
      <c r="D19" s="22"/>
      <c r="E19" s="30" t="s">
        <v>131</v>
      </c>
      <c r="F19" s="22" t="s">
        <v>10</v>
      </c>
      <c r="G19" s="22">
        <v>18</v>
      </c>
      <c r="H19" s="22"/>
      <c r="I19" s="22"/>
      <c r="J19" s="22"/>
      <c r="K19" s="76"/>
      <c r="L19" s="73"/>
      <c r="M19" s="36">
        <f t="shared" si="0"/>
        <v>0</v>
      </c>
    </row>
    <row r="20" spans="1:13" ht="131.25" customHeight="1" x14ac:dyDescent="0.35">
      <c r="A20" s="52" t="s">
        <v>11</v>
      </c>
      <c r="B20" s="52" t="s">
        <v>95</v>
      </c>
      <c r="C20" s="52"/>
      <c r="D20" s="22"/>
      <c r="E20" s="53" t="s">
        <v>173</v>
      </c>
      <c r="F20" s="22" t="s">
        <v>10</v>
      </c>
      <c r="G20" s="22">
        <v>6</v>
      </c>
      <c r="H20" s="22"/>
      <c r="I20" s="158">
        <v>41725007</v>
      </c>
      <c r="J20" s="148"/>
      <c r="K20" s="163" t="s">
        <v>351</v>
      </c>
      <c r="L20" s="73"/>
      <c r="M20" s="36">
        <v>70</v>
      </c>
    </row>
    <row r="21" spans="1:13" ht="73.5" customHeight="1" x14ac:dyDescent="0.35">
      <c r="A21" s="22" t="s">
        <v>12</v>
      </c>
      <c r="B21" s="22"/>
      <c r="C21" s="22"/>
      <c r="D21" s="22"/>
      <c r="E21" s="35" t="s">
        <v>174</v>
      </c>
      <c r="F21" s="22" t="s">
        <v>10</v>
      </c>
      <c r="G21" s="22">
        <v>6</v>
      </c>
      <c r="H21" s="22"/>
      <c r="I21" s="22"/>
      <c r="J21" s="22"/>
      <c r="K21" s="76"/>
      <c r="L21" s="73"/>
      <c r="M21" s="36">
        <f t="shared" si="0"/>
        <v>0</v>
      </c>
    </row>
    <row r="22" spans="1:13" s="34" customFormat="1" ht="40.5" customHeight="1" x14ac:dyDescent="0.35">
      <c r="A22" s="212" t="s">
        <v>221</v>
      </c>
      <c r="B22" s="213"/>
      <c r="C22" s="213"/>
      <c r="D22" s="213"/>
      <c r="E22" s="213"/>
      <c r="F22" s="213"/>
      <c r="G22" s="213"/>
      <c r="H22" s="213"/>
      <c r="I22" s="110"/>
      <c r="J22" s="85"/>
      <c r="K22" s="85"/>
      <c r="L22" s="85">
        <f>SUM(L7:L21)</f>
        <v>0</v>
      </c>
      <c r="M22" s="85">
        <f>SUM(M7:M21)</f>
        <v>575</v>
      </c>
    </row>
    <row r="23" spans="1:13" s="34" customFormat="1" ht="13.15" customHeight="1" x14ac:dyDescent="0.35">
      <c r="B23" s="44"/>
      <c r="C23" s="44"/>
      <c r="D23" s="11"/>
      <c r="E23" s="49"/>
      <c r="K23" s="74"/>
      <c r="L23" s="9"/>
      <c r="M23" s="9"/>
    </row>
    <row r="24" spans="1:13" s="34" customFormat="1" ht="13.15" customHeight="1" x14ac:dyDescent="0.35">
      <c r="B24" s="44"/>
      <c r="C24" s="44"/>
      <c r="D24" s="11"/>
      <c r="E24" s="49"/>
      <c r="K24" s="74"/>
      <c r="L24" s="9"/>
      <c r="M24" s="9"/>
    </row>
    <row r="25" spans="1:13" s="34" customFormat="1" ht="13.15" customHeight="1" x14ac:dyDescent="0.35">
      <c r="B25" s="44"/>
      <c r="C25" s="44"/>
      <c r="D25" s="11"/>
      <c r="E25" s="49"/>
      <c r="K25" s="74"/>
      <c r="L25" s="9"/>
      <c r="M25" s="9"/>
    </row>
    <row r="26" spans="1:13" s="34" customFormat="1" ht="13.15" customHeight="1" x14ac:dyDescent="0.35">
      <c r="B26" s="44"/>
      <c r="C26" s="44"/>
      <c r="D26" s="11"/>
      <c r="E26" s="49"/>
      <c r="K26" s="74"/>
      <c r="L26" s="9"/>
      <c r="M26" s="9"/>
    </row>
    <row r="33" spans="1:10" ht="13.15" customHeight="1" x14ac:dyDescent="0.35">
      <c r="A33" s="9"/>
      <c r="B33" s="47"/>
      <c r="C33" s="47"/>
      <c r="D33" s="48"/>
      <c r="E33" s="50"/>
      <c r="F33" s="9"/>
      <c r="G33" s="9"/>
      <c r="H33" s="9"/>
      <c r="I33" s="9"/>
      <c r="J33" s="9"/>
    </row>
    <row r="34" spans="1:10" ht="13.15" customHeight="1" x14ac:dyDescent="0.35">
      <c r="A34" s="9"/>
      <c r="B34" s="47"/>
      <c r="C34" s="47"/>
      <c r="D34" s="48"/>
      <c r="E34" s="50"/>
      <c r="F34" s="9"/>
      <c r="G34" s="9"/>
      <c r="H34" s="9"/>
      <c r="I34" s="9"/>
      <c r="J34" s="9"/>
    </row>
    <row r="35" spans="1:10" ht="13.15" customHeight="1" x14ac:dyDescent="0.35">
      <c r="A35" s="9"/>
      <c r="B35" s="47"/>
      <c r="C35" s="47"/>
      <c r="D35" s="48"/>
      <c r="E35" s="50"/>
      <c r="F35" s="9"/>
      <c r="G35" s="9"/>
      <c r="H35" s="9"/>
      <c r="I35" s="9"/>
      <c r="J35" s="9"/>
    </row>
    <row r="36" spans="1:10" ht="13.15" customHeight="1" x14ac:dyDescent="0.35">
      <c r="A36" s="9"/>
      <c r="B36" s="47"/>
      <c r="C36" s="47"/>
      <c r="D36" s="48"/>
      <c r="E36" s="50"/>
      <c r="F36" s="9"/>
      <c r="G36" s="9"/>
      <c r="H36" s="9"/>
      <c r="I36" s="9"/>
      <c r="J36" s="9"/>
    </row>
    <row r="37" spans="1:10" ht="13.15" customHeight="1" x14ac:dyDescent="0.35">
      <c r="A37" s="9"/>
      <c r="B37" s="47"/>
      <c r="C37" s="47"/>
      <c r="D37" s="48"/>
      <c r="E37" s="50"/>
      <c r="F37" s="9"/>
      <c r="G37" s="9"/>
      <c r="H37" s="9"/>
      <c r="I37" s="9"/>
      <c r="J37" s="9"/>
    </row>
    <row r="38" spans="1:10" ht="13.15" customHeight="1" x14ac:dyDescent="0.35">
      <c r="A38" s="9"/>
      <c r="B38" s="47"/>
      <c r="C38" s="47"/>
      <c r="D38" s="48"/>
      <c r="E38" s="50"/>
      <c r="F38" s="9"/>
      <c r="G38" s="9"/>
      <c r="H38" s="9"/>
      <c r="I38" s="9"/>
      <c r="J38" s="9"/>
    </row>
    <row r="39" spans="1:10" ht="13.15" customHeight="1" x14ac:dyDescent="0.35">
      <c r="A39" s="9"/>
      <c r="B39" s="47"/>
      <c r="C39" s="47"/>
      <c r="D39" s="48"/>
      <c r="E39" s="50"/>
      <c r="F39" s="9"/>
      <c r="G39" s="9"/>
      <c r="H39" s="9"/>
      <c r="I39" s="9"/>
      <c r="J39" s="9"/>
    </row>
    <row r="40" spans="1:10" ht="13.15" customHeight="1" x14ac:dyDescent="0.35">
      <c r="A40" s="9"/>
      <c r="B40" s="47"/>
      <c r="C40" s="47"/>
      <c r="D40" s="48"/>
      <c r="E40" s="50"/>
      <c r="F40" s="9"/>
      <c r="G40" s="9"/>
      <c r="H40" s="9"/>
      <c r="I40" s="9"/>
      <c r="J40" s="9"/>
    </row>
    <row r="41" spans="1:10" ht="13.15" customHeight="1" x14ac:dyDescent="0.35">
      <c r="A41" s="9"/>
      <c r="B41" s="47"/>
      <c r="C41" s="47"/>
      <c r="D41" s="48"/>
      <c r="E41" s="50"/>
      <c r="F41" s="9"/>
      <c r="G41" s="9"/>
      <c r="H41" s="9"/>
      <c r="I41" s="9"/>
      <c r="J41" s="9"/>
    </row>
    <row r="42" spans="1:10" ht="13.15" customHeight="1" x14ac:dyDescent="0.35">
      <c r="A42" s="9"/>
      <c r="B42" s="47"/>
      <c r="C42" s="47"/>
      <c r="D42" s="48"/>
      <c r="E42" s="50"/>
      <c r="F42" s="9"/>
      <c r="G42" s="9"/>
      <c r="H42" s="9"/>
      <c r="I42" s="9"/>
      <c r="J42" s="9"/>
    </row>
    <row r="43" spans="1:10" ht="13.15" customHeight="1" x14ac:dyDescent="0.35">
      <c r="A43" s="9"/>
      <c r="B43" s="47"/>
      <c r="C43" s="47"/>
      <c r="D43" s="48"/>
      <c r="E43" s="50"/>
      <c r="F43" s="9"/>
      <c r="G43" s="9"/>
      <c r="H43" s="9"/>
      <c r="I43" s="9"/>
      <c r="J43" s="9"/>
    </row>
    <row r="44" spans="1:10" ht="13.15" customHeight="1" x14ac:dyDescent="0.35">
      <c r="A44" s="9"/>
      <c r="B44" s="47"/>
      <c r="C44" s="47"/>
      <c r="D44" s="48"/>
      <c r="E44" s="50"/>
      <c r="F44" s="9"/>
      <c r="G44" s="9"/>
      <c r="H44" s="9"/>
      <c r="I44" s="9"/>
      <c r="J44" s="9"/>
    </row>
    <row r="45" spans="1:10" ht="13.15" customHeight="1" x14ac:dyDescent="0.35">
      <c r="A45" s="9"/>
      <c r="B45" s="47"/>
      <c r="C45" s="47"/>
      <c r="D45" s="48"/>
      <c r="E45" s="50"/>
      <c r="F45" s="9"/>
      <c r="G45" s="9"/>
      <c r="H45" s="9"/>
      <c r="I45" s="9"/>
      <c r="J45" s="9"/>
    </row>
    <row r="46" spans="1:10" ht="13.15" customHeight="1" x14ac:dyDescent="0.35">
      <c r="A46" s="9"/>
      <c r="B46" s="47"/>
      <c r="C46" s="47"/>
      <c r="D46" s="48"/>
      <c r="E46" s="50"/>
      <c r="F46" s="9"/>
      <c r="G46" s="9"/>
      <c r="H46" s="9"/>
      <c r="I46" s="9"/>
      <c r="J46" s="9"/>
    </row>
    <row r="47" spans="1:10" ht="13.15" customHeight="1" x14ac:dyDescent="0.35">
      <c r="A47" s="9"/>
      <c r="B47" s="47"/>
      <c r="C47" s="47"/>
      <c r="D47" s="48"/>
      <c r="E47" s="50"/>
      <c r="F47" s="9"/>
      <c r="G47" s="9"/>
      <c r="H47" s="9"/>
      <c r="I47" s="9"/>
      <c r="J47" s="9"/>
    </row>
    <row r="48" spans="1:10" ht="13.15" customHeight="1" x14ac:dyDescent="0.35">
      <c r="A48" s="9"/>
      <c r="B48" s="47"/>
      <c r="C48" s="47"/>
      <c r="D48" s="48"/>
      <c r="E48" s="50"/>
      <c r="F48" s="9"/>
      <c r="G48" s="9"/>
      <c r="H48" s="9"/>
      <c r="I48" s="9"/>
      <c r="J48" s="9"/>
    </row>
    <row r="49" spans="1:10" ht="13.15" customHeight="1" x14ac:dyDescent="0.35">
      <c r="A49" s="9"/>
      <c r="B49" s="47"/>
      <c r="C49" s="47"/>
      <c r="D49" s="48"/>
      <c r="E49" s="50"/>
      <c r="F49" s="9"/>
      <c r="G49" s="9"/>
      <c r="H49" s="9"/>
      <c r="I49" s="9"/>
      <c r="J49" s="9"/>
    </row>
    <row r="50" spans="1:10" ht="13.15" customHeight="1" x14ac:dyDescent="0.35">
      <c r="A50" s="9"/>
      <c r="B50" s="47"/>
      <c r="C50" s="47"/>
      <c r="D50" s="48"/>
      <c r="E50" s="50"/>
      <c r="F50" s="9"/>
      <c r="G50" s="9"/>
      <c r="H50" s="9"/>
      <c r="I50" s="9"/>
      <c r="J50" s="9"/>
    </row>
    <row r="51" spans="1:10" ht="13.15" customHeight="1" x14ac:dyDescent="0.35">
      <c r="A51" s="9"/>
      <c r="B51" s="47"/>
      <c r="C51" s="47"/>
      <c r="D51" s="48"/>
      <c r="E51" s="50"/>
      <c r="F51" s="9"/>
      <c r="G51" s="9"/>
      <c r="H51" s="9"/>
      <c r="I51" s="9"/>
      <c r="J51" s="9"/>
    </row>
    <row r="52" spans="1:10" ht="13.15" customHeight="1" x14ac:dyDescent="0.35">
      <c r="A52" s="9"/>
      <c r="B52" s="47"/>
      <c r="C52" s="47"/>
      <c r="D52" s="48"/>
      <c r="E52" s="50"/>
      <c r="F52" s="9"/>
      <c r="G52" s="9"/>
      <c r="H52" s="9"/>
      <c r="I52" s="9"/>
      <c r="J52" s="9"/>
    </row>
    <row r="53" spans="1:10" ht="13.15" customHeight="1" x14ac:dyDescent="0.35">
      <c r="A53" s="9"/>
      <c r="B53" s="47"/>
      <c r="C53" s="47"/>
      <c r="D53" s="48"/>
      <c r="E53" s="50"/>
      <c r="F53" s="9"/>
      <c r="G53" s="9"/>
      <c r="H53" s="9"/>
      <c r="I53" s="9"/>
      <c r="J53" s="9"/>
    </row>
    <row r="54" spans="1:10" ht="13.15" customHeight="1" x14ac:dyDescent="0.35">
      <c r="A54" s="9"/>
      <c r="B54" s="47"/>
      <c r="C54" s="47"/>
      <c r="D54" s="48"/>
      <c r="E54" s="50"/>
      <c r="F54" s="9"/>
      <c r="G54" s="9"/>
      <c r="H54" s="9"/>
      <c r="I54" s="9"/>
      <c r="J54" s="9"/>
    </row>
    <row r="55" spans="1:10" ht="13.15" customHeight="1" x14ac:dyDescent="0.35">
      <c r="A55" s="9"/>
      <c r="B55" s="47"/>
      <c r="C55" s="47"/>
      <c r="D55" s="48"/>
      <c r="E55" s="50"/>
      <c r="F55" s="9"/>
      <c r="G55" s="9"/>
      <c r="H55" s="9"/>
      <c r="I55" s="9"/>
      <c r="J55" s="9"/>
    </row>
    <row r="56" spans="1:10" ht="13.15" customHeight="1" x14ac:dyDescent="0.35">
      <c r="A56" s="9"/>
      <c r="B56" s="47"/>
      <c r="C56" s="47"/>
      <c r="D56" s="48"/>
      <c r="E56" s="50"/>
      <c r="F56" s="9"/>
      <c r="G56" s="9"/>
      <c r="H56" s="9"/>
      <c r="I56" s="9"/>
      <c r="J56" s="9"/>
    </row>
    <row r="57" spans="1:10" ht="13.15" customHeight="1" x14ac:dyDescent="0.35">
      <c r="A57" s="9"/>
      <c r="B57" s="47"/>
      <c r="C57" s="47"/>
      <c r="D57" s="48"/>
      <c r="E57" s="50"/>
      <c r="F57" s="9"/>
      <c r="G57" s="9"/>
      <c r="H57" s="9"/>
      <c r="I57" s="9"/>
      <c r="J57" s="9"/>
    </row>
    <row r="58" spans="1:10" ht="13.15" customHeight="1" x14ac:dyDescent="0.35">
      <c r="A58" s="9"/>
      <c r="B58" s="47"/>
      <c r="C58" s="47"/>
      <c r="D58" s="48"/>
      <c r="E58" s="50"/>
      <c r="F58" s="9"/>
      <c r="G58" s="9"/>
      <c r="H58" s="9"/>
      <c r="I58" s="9"/>
      <c r="J58" s="9"/>
    </row>
    <row r="59" spans="1:10" ht="13.15" customHeight="1" x14ac:dyDescent="0.35">
      <c r="A59" s="9"/>
      <c r="B59" s="47"/>
      <c r="C59" s="47"/>
      <c r="D59" s="48"/>
      <c r="E59" s="50"/>
      <c r="F59" s="9"/>
      <c r="G59" s="9"/>
      <c r="H59" s="9"/>
      <c r="I59" s="9"/>
      <c r="J59" s="9"/>
    </row>
    <row r="60" spans="1:10" ht="13.15" customHeight="1" x14ac:dyDescent="0.35">
      <c r="A60" s="9"/>
      <c r="B60" s="47"/>
      <c r="C60" s="47"/>
      <c r="D60" s="48"/>
      <c r="E60" s="50"/>
      <c r="F60" s="9"/>
      <c r="G60" s="9"/>
      <c r="H60" s="9"/>
      <c r="I60" s="9"/>
      <c r="J60" s="9"/>
    </row>
    <row r="61" spans="1:10" ht="13.15" customHeight="1" x14ac:dyDescent="0.35">
      <c r="A61" s="9"/>
      <c r="B61" s="47"/>
      <c r="C61" s="47"/>
      <c r="D61" s="48"/>
      <c r="E61" s="50"/>
      <c r="F61" s="9"/>
      <c r="G61" s="9"/>
      <c r="H61" s="9"/>
      <c r="I61" s="9"/>
      <c r="J61" s="9"/>
    </row>
    <row r="62" spans="1:10" ht="13.15" customHeight="1" x14ac:dyDescent="0.35">
      <c r="A62" s="9"/>
      <c r="B62" s="47"/>
      <c r="C62" s="47"/>
      <c r="D62" s="48"/>
      <c r="E62" s="50"/>
      <c r="F62" s="9"/>
      <c r="G62" s="9"/>
      <c r="H62" s="9"/>
      <c r="I62" s="9"/>
      <c r="J62" s="9"/>
    </row>
    <row r="63" spans="1:10" ht="13.15" customHeight="1" x14ac:dyDescent="0.35">
      <c r="A63" s="9"/>
      <c r="B63" s="47"/>
      <c r="C63" s="47"/>
      <c r="D63" s="48"/>
      <c r="E63" s="50"/>
      <c r="F63" s="9"/>
      <c r="G63" s="9"/>
      <c r="H63" s="9"/>
      <c r="I63" s="9"/>
      <c r="J63" s="9"/>
    </row>
    <row r="64" spans="1:10" ht="13.15" customHeight="1" x14ac:dyDescent="0.35">
      <c r="A64" s="9"/>
      <c r="B64" s="47"/>
      <c r="C64" s="47"/>
      <c r="D64" s="48"/>
      <c r="E64" s="50"/>
      <c r="F64" s="9"/>
      <c r="G64" s="9"/>
      <c r="H64" s="9"/>
      <c r="I64" s="9"/>
      <c r="J64" s="9"/>
    </row>
    <row r="65" spans="1:10" ht="13.15" customHeight="1" x14ac:dyDescent="0.35">
      <c r="A65" s="9"/>
      <c r="B65" s="47"/>
      <c r="C65" s="47"/>
      <c r="D65" s="48"/>
      <c r="E65" s="50"/>
      <c r="F65" s="9"/>
      <c r="G65" s="9"/>
      <c r="H65" s="9"/>
      <c r="I65" s="9"/>
      <c r="J65" s="9"/>
    </row>
    <row r="66" spans="1:10" ht="13.15" customHeight="1" x14ac:dyDescent="0.35">
      <c r="A66" s="9"/>
      <c r="B66" s="47"/>
      <c r="C66" s="47"/>
      <c r="D66" s="48"/>
      <c r="E66" s="50"/>
      <c r="F66" s="9"/>
      <c r="G66" s="9"/>
      <c r="H66" s="9"/>
      <c r="I66" s="9"/>
      <c r="J66" s="9"/>
    </row>
    <row r="67" spans="1:10" ht="13.15" customHeight="1" x14ac:dyDescent="0.35">
      <c r="A67" s="9"/>
      <c r="B67" s="47"/>
      <c r="C67" s="47"/>
      <c r="D67" s="48"/>
      <c r="E67" s="50"/>
      <c r="F67" s="9"/>
      <c r="G67" s="9"/>
      <c r="H67" s="9"/>
      <c r="I67" s="9"/>
      <c r="J67" s="9"/>
    </row>
    <row r="68" spans="1:10" ht="13.15" customHeight="1" x14ac:dyDescent="0.35">
      <c r="A68" s="9"/>
      <c r="B68" s="47"/>
      <c r="C68" s="47"/>
      <c r="D68" s="48"/>
      <c r="E68" s="50"/>
      <c r="F68" s="9"/>
      <c r="G68" s="9"/>
      <c r="H68" s="9"/>
      <c r="I68" s="9"/>
      <c r="J68" s="9"/>
    </row>
    <row r="69" spans="1:10" ht="13.15" customHeight="1" x14ac:dyDescent="0.35">
      <c r="A69" s="9"/>
      <c r="B69" s="47"/>
      <c r="C69" s="47"/>
      <c r="D69" s="48"/>
      <c r="E69" s="50"/>
      <c r="F69" s="9"/>
      <c r="G69" s="9"/>
      <c r="H69" s="9"/>
      <c r="I69" s="9"/>
      <c r="J69" s="9"/>
    </row>
    <row r="70" spans="1:10" ht="13.15" customHeight="1" x14ac:dyDescent="0.35">
      <c r="A70" s="9"/>
      <c r="B70" s="47"/>
      <c r="C70" s="47"/>
      <c r="D70" s="48"/>
      <c r="E70" s="50"/>
      <c r="F70" s="9"/>
      <c r="G70" s="9"/>
      <c r="H70" s="9"/>
      <c r="I70" s="9"/>
      <c r="J70" s="9"/>
    </row>
    <row r="71" spans="1:10" ht="13.15" customHeight="1" x14ac:dyDescent="0.35">
      <c r="A71" s="9"/>
      <c r="B71" s="47"/>
      <c r="C71" s="47"/>
      <c r="D71" s="48"/>
      <c r="E71" s="50"/>
      <c r="F71" s="9"/>
      <c r="G71" s="9"/>
      <c r="H71" s="9"/>
      <c r="I71" s="9"/>
      <c r="J71" s="9"/>
    </row>
    <row r="72" spans="1:10" ht="13.15" customHeight="1" x14ac:dyDescent="0.35">
      <c r="A72" s="9"/>
      <c r="B72" s="47"/>
      <c r="C72" s="47"/>
      <c r="D72" s="48"/>
      <c r="E72" s="50"/>
      <c r="F72" s="9"/>
      <c r="G72" s="9"/>
      <c r="H72" s="9"/>
      <c r="I72" s="9"/>
      <c r="J72" s="9"/>
    </row>
    <row r="73" spans="1:10" ht="13.15" customHeight="1" x14ac:dyDescent="0.35">
      <c r="A73" s="9"/>
      <c r="B73" s="47"/>
      <c r="C73" s="47"/>
      <c r="D73" s="48"/>
      <c r="E73" s="50"/>
      <c r="F73" s="9"/>
      <c r="G73" s="9"/>
      <c r="H73" s="9"/>
      <c r="I73" s="9"/>
      <c r="J73" s="9"/>
    </row>
    <row r="74" spans="1:10" ht="13.15" customHeight="1" x14ac:dyDescent="0.35">
      <c r="A74" s="9"/>
      <c r="B74" s="47"/>
      <c r="C74" s="47"/>
      <c r="D74" s="48"/>
      <c r="E74" s="50"/>
      <c r="F74" s="9"/>
      <c r="G74" s="9"/>
      <c r="H74" s="9"/>
      <c r="I74" s="9"/>
      <c r="J74" s="9"/>
    </row>
    <row r="75" spans="1:10" ht="13.15" customHeight="1" x14ac:dyDescent="0.35">
      <c r="A75" s="9"/>
      <c r="B75" s="47"/>
      <c r="C75" s="47"/>
      <c r="D75" s="48"/>
      <c r="E75" s="50"/>
      <c r="F75" s="9"/>
      <c r="G75" s="9"/>
      <c r="H75" s="9"/>
      <c r="I75" s="9"/>
      <c r="J75" s="9"/>
    </row>
    <row r="76" spans="1:10" ht="13.15" customHeight="1" x14ac:dyDescent="0.35">
      <c r="A76" s="9"/>
      <c r="B76" s="47"/>
      <c r="C76" s="47"/>
      <c r="D76" s="48"/>
      <c r="E76" s="50"/>
      <c r="F76" s="9"/>
      <c r="G76" s="9"/>
      <c r="H76" s="9"/>
      <c r="I76" s="9"/>
      <c r="J76" s="9"/>
    </row>
    <row r="77" spans="1:10" ht="13.15" customHeight="1" x14ac:dyDescent="0.35">
      <c r="A77" s="9"/>
      <c r="B77" s="47"/>
      <c r="C77" s="47"/>
      <c r="D77" s="48"/>
      <c r="E77" s="50"/>
      <c r="F77" s="9"/>
      <c r="G77" s="9"/>
      <c r="H77" s="9"/>
      <c r="I77" s="9"/>
      <c r="J77" s="9"/>
    </row>
    <row r="78" spans="1:10" ht="13.15" customHeight="1" x14ac:dyDescent="0.35">
      <c r="A78" s="9"/>
      <c r="B78" s="47"/>
      <c r="C78" s="47"/>
      <c r="D78" s="48"/>
      <c r="E78" s="50"/>
      <c r="F78" s="9"/>
      <c r="G78" s="9"/>
      <c r="H78" s="9"/>
      <c r="I78" s="9"/>
      <c r="J78" s="9"/>
    </row>
    <row r="79" spans="1:10" ht="13.15" customHeight="1" x14ac:dyDescent="0.35">
      <c r="A79" s="9"/>
      <c r="B79" s="47"/>
      <c r="C79" s="47"/>
      <c r="D79" s="48"/>
      <c r="E79" s="50"/>
      <c r="F79" s="9"/>
      <c r="G79" s="9"/>
      <c r="H79" s="9"/>
      <c r="I79" s="9"/>
      <c r="J79" s="9"/>
    </row>
    <row r="80" spans="1:10" ht="13.15" customHeight="1" x14ac:dyDescent="0.35">
      <c r="A80" s="9"/>
      <c r="B80" s="47"/>
      <c r="C80" s="47"/>
      <c r="D80" s="48"/>
      <c r="E80" s="50"/>
      <c r="F80" s="9"/>
      <c r="G80" s="9"/>
      <c r="H80" s="9"/>
      <c r="I80" s="9"/>
      <c r="J80" s="9"/>
    </row>
    <row r="81" spans="1:10" ht="13.15" customHeight="1" x14ac:dyDescent="0.35">
      <c r="A81" s="9"/>
      <c r="B81" s="47"/>
      <c r="C81" s="47"/>
      <c r="D81" s="48"/>
      <c r="E81" s="50"/>
      <c r="F81" s="9"/>
      <c r="G81" s="9"/>
      <c r="H81" s="9"/>
      <c r="I81" s="9"/>
      <c r="J81" s="9"/>
    </row>
    <row r="82" spans="1:10" ht="13.15" customHeight="1" x14ac:dyDescent="0.35">
      <c r="A82" s="9"/>
      <c r="B82" s="47"/>
      <c r="C82" s="47"/>
      <c r="D82" s="48"/>
      <c r="E82" s="50"/>
      <c r="F82" s="9"/>
      <c r="G82" s="9"/>
      <c r="H82" s="9"/>
      <c r="I82" s="9"/>
      <c r="J82" s="9"/>
    </row>
    <row r="83" spans="1:10" ht="13.15" customHeight="1" x14ac:dyDescent="0.35">
      <c r="A83" s="9"/>
      <c r="B83" s="47"/>
      <c r="C83" s="47"/>
      <c r="D83" s="48"/>
      <c r="E83" s="50"/>
      <c r="F83" s="9"/>
      <c r="G83" s="9"/>
      <c r="H83" s="9"/>
      <c r="I83" s="9"/>
      <c r="J83" s="9"/>
    </row>
    <row r="84" spans="1:10" ht="13.15" customHeight="1" x14ac:dyDescent="0.35">
      <c r="A84" s="9"/>
      <c r="B84" s="47"/>
      <c r="C84" s="47"/>
      <c r="D84" s="48"/>
      <c r="E84" s="50"/>
      <c r="F84" s="9"/>
      <c r="G84" s="9"/>
      <c r="H84" s="9"/>
      <c r="I84" s="9"/>
      <c r="J84" s="9"/>
    </row>
    <row r="85" spans="1:10" ht="13.15" customHeight="1" x14ac:dyDescent="0.35">
      <c r="A85" s="9"/>
      <c r="B85" s="47"/>
      <c r="C85" s="47"/>
      <c r="D85" s="48"/>
      <c r="E85" s="50"/>
      <c r="F85" s="9"/>
      <c r="G85" s="9"/>
      <c r="H85" s="9"/>
      <c r="I85" s="9"/>
      <c r="J85" s="9"/>
    </row>
    <row r="86" spans="1:10" ht="13.15" customHeight="1" x14ac:dyDescent="0.35">
      <c r="A86" s="9"/>
      <c r="B86" s="47"/>
      <c r="C86" s="47"/>
      <c r="D86" s="48"/>
      <c r="E86" s="50"/>
      <c r="F86" s="9"/>
      <c r="G86" s="9"/>
      <c r="H86" s="9"/>
      <c r="I86" s="9"/>
      <c r="J86" s="9"/>
    </row>
    <row r="87" spans="1:10" ht="13.15" customHeight="1" x14ac:dyDescent="0.35">
      <c r="A87" s="9"/>
      <c r="B87" s="47"/>
      <c r="C87" s="47"/>
      <c r="D87" s="48"/>
      <c r="E87" s="50"/>
      <c r="F87" s="9"/>
      <c r="G87" s="9"/>
      <c r="H87" s="9"/>
      <c r="I87" s="9"/>
      <c r="J87" s="9"/>
    </row>
    <row r="88" spans="1:10" ht="13.15" customHeight="1" x14ac:dyDescent="0.35">
      <c r="A88" s="9"/>
      <c r="B88" s="47"/>
      <c r="C88" s="47"/>
      <c r="D88" s="48"/>
      <c r="E88" s="50"/>
      <c r="F88" s="9"/>
      <c r="G88" s="9"/>
      <c r="H88" s="9"/>
      <c r="I88" s="9"/>
      <c r="J88" s="9"/>
    </row>
    <row r="89" spans="1:10" ht="13.15" customHeight="1" x14ac:dyDescent="0.35">
      <c r="A89" s="9"/>
      <c r="B89" s="47"/>
      <c r="C89" s="47"/>
      <c r="D89" s="48"/>
      <c r="E89" s="50"/>
      <c r="F89" s="9"/>
      <c r="G89" s="9"/>
      <c r="H89" s="9"/>
      <c r="I89" s="9"/>
      <c r="J89" s="9"/>
    </row>
    <row r="90" spans="1:10" ht="13.15" customHeight="1" x14ac:dyDescent="0.35">
      <c r="A90" s="9"/>
      <c r="B90" s="47"/>
      <c r="C90" s="47"/>
      <c r="D90" s="48"/>
      <c r="E90" s="50"/>
      <c r="F90" s="9"/>
      <c r="G90" s="9"/>
      <c r="H90" s="9"/>
      <c r="I90" s="9"/>
      <c r="J90" s="9"/>
    </row>
    <row r="91" spans="1:10" ht="13.15" customHeight="1" x14ac:dyDescent="0.35">
      <c r="A91" s="9"/>
      <c r="B91" s="47"/>
      <c r="C91" s="47"/>
      <c r="D91" s="48"/>
      <c r="E91" s="50"/>
      <c r="F91" s="9"/>
      <c r="G91" s="9"/>
      <c r="H91" s="9"/>
      <c r="I91" s="9"/>
      <c r="J91" s="9"/>
    </row>
    <row r="92" spans="1:10" ht="13.15" customHeight="1" x14ac:dyDescent="0.35">
      <c r="A92" s="9"/>
      <c r="B92" s="47"/>
      <c r="C92" s="47"/>
      <c r="D92" s="48"/>
      <c r="E92" s="50"/>
      <c r="F92" s="9"/>
      <c r="G92" s="9"/>
      <c r="H92" s="9"/>
      <c r="I92" s="9"/>
      <c r="J92" s="9"/>
    </row>
    <row r="93" spans="1:10" ht="13.15" customHeight="1" x14ac:dyDescent="0.35">
      <c r="A93" s="9"/>
      <c r="B93" s="47"/>
      <c r="C93" s="47"/>
      <c r="D93" s="48"/>
      <c r="E93" s="50"/>
      <c r="F93" s="9"/>
      <c r="G93" s="9"/>
      <c r="H93" s="9"/>
      <c r="I93" s="9"/>
      <c r="J93" s="9"/>
    </row>
    <row r="94" spans="1:10" ht="13.15" customHeight="1" x14ac:dyDescent="0.35">
      <c r="A94" s="9"/>
      <c r="B94" s="47"/>
      <c r="C94" s="47"/>
      <c r="D94" s="48"/>
      <c r="E94" s="50"/>
      <c r="F94" s="9"/>
      <c r="G94" s="9"/>
      <c r="H94" s="9"/>
      <c r="I94" s="9"/>
      <c r="J94" s="9"/>
    </row>
    <row r="95" spans="1:10" ht="13.15" customHeight="1" x14ac:dyDescent="0.35">
      <c r="A95" s="9"/>
      <c r="B95" s="47"/>
      <c r="C95" s="47"/>
      <c r="D95" s="48"/>
      <c r="E95" s="50"/>
      <c r="F95" s="9"/>
      <c r="G95" s="9"/>
      <c r="H95" s="9"/>
      <c r="I95" s="9"/>
      <c r="J95" s="9"/>
    </row>
    <row r="96" spans="1:10" ht="13.15" customHeight="1" x14ac:dyDescent="0.35">
      <c r="A96" s="9"/>
      <c r="B96" s="47"/>
      <c r="C96" s="47"/>
      <c r="D96" s="48"/>
      <c r="E96" s="50"/>
      <c r="F96" s="9"/>
      <c r="G96" s="9"/>
      <c r="H96" s="9"/>
      <c r="I96" s="9"/>
      <c r="J96" s="9"/>
    </row>
    <row r="97" spans="1:10" ht="13.15" customHeight="1" x14ac:dyDescent="0.35">
      <c r="A97" s="9"/>
      <c r="B97" s="47"/>
      <c r="C97" s="47"/>
      <c r="D97" s="48"/>
      <c r="E97" s="50"/>
      <c r="F97" s="9"/>
      <c r="G97" s="9"/>
      <c r="H97" s="9"/>
      <c r="I97" s="9"/>
      <c r="J97" s="9"/>
    </row>
    <row r="98" spans="1:10" ht="13.15" customHeight="1" x14ac:dyDescent="0.35">
      <c r="A98" s="9"/>
      <c r="B98" s="47"/>
      <c r="C98" s="47"/>
      <c r="D98" s="48"/>
      <c r="E98" s="50"/>
      <c r="F98" s="9"/>
      <c r="G98" s="9"/>
      <c r="H98" s="9"/>
      <c r="I98" s="9"/>
      <c r="J98" s="9"/>
    </row>
    <row r="99" spans="1:10" ht="13.15" customHeight="1" x14ac:dyDescent="0.35">
      <c r="A99" s="9"/>
      <c r="B99" s="47"/>
      <c r="C99" s="47"/>
      <c r="D99" s="48"/>
      <c r="E99" s="50"/>
      <c r="F99" s="9"/>
      <c r="G99" s="9"/>
      <c r="H99" s="9"/>
      <c r="I99" s="9"/>
      <c r="J99" s="9"/>
    </row>
    <row r="100" spans="1:10" ht="13.15" customHeight="1" x14ac:dyDescent="0.35">
      <c r="A100" s="9"/>
      <c r="B100" s="47"/>
      <c r="C100" s="47"/>
      <c r="D100" s="48"/>
      <c r="E100" s="50"/>
      <c r="F100" s="9"/>
      <c r="G100" s="9"/>
      <c r="H100" s="9"/>
      <c r="I100" s="9"/>
      <c r="J100" s="9"/>
    </row>
    <row r="101" spans="1:10" ht="13.15" customHeight="1" x14ac:dyDescent="0.35">
      <c r="A101" s="9"/>
      <c r="B101" s="47"/>
      <c r="C101" s="47"/>
      <c r="D101" s="48"/>
      <c r="E101" s="50"/>
      <c r="F101" s="9"/>
      <c r="G101" s="9"/>
      <c r="H101" s="9"/>
      <c r="I101" s="9"/>
      <c r="J101" s="9"/>
    </row>
    <row r="102" spans="1:10" ht="13.15" customHeight="1" x14ac:dyDescent="0.35">
      <c r="A102" s="9"/>
      <c r="B102" s="47"/>
      <c r="C102" s="47"/>
      <c r="D102" s="48"/>
      <c r="E102" s="50"/>
      <c r="F102" s="9"/>
      <c r="G102" s="9"/>
      <c r="H102" s="9"/>
      <c r="I102" s="9"/>
      <c r="J102" s="9"/>
    </row>
    <row r="103" spans="1:10" ht="13.15" customHeight="1" x14ac:dyDescent="0.35">
      <c r="A103" s="9"/>
      <c r="B103" s="47"/>
      <c r="C103" s="47"/>
      <c r="D103" s="48"/>
      <c r="E103" s="50"/>
      <c r="F103" s="9"/>
      <c r="G103" s="9"/>
      <c r="H103" s="9"/>
      <c r="I103" s="9"/>
      <c r="J103" s="9"/>
    </row>
    <row r="104" spans="1:10" ht="13.15" customHeight="1" x14ac:dyDescent="0.35">
      <c r="A104" s="9"/>
      <c r="B104" s="47"/>
      <c r="C104" s="47"/>
      <c r="D104" s="48"/>
      <c r="E104" s="50"/>
      <c r="F104" s="9"/>
      <c r="G104" s="9"/>
      <c r="H104" s="9"/>
      <c r="I104" s="9"/>
      <c r="J104" s="9"/>
    </row>
    <row r="105" spans="1:10" ht="13.15" customHeight="1" x14ac:dyDescent="0.35">
      <c r="A105" s="9"/>
      <c r="B105" s="47"/>
      <c r="C105" s="47"/>
      <c r="D105" s="48"/>
      <c r="E105" s="50"/>
      <c r="F105" s="9"/>
      <c r="G105" s="9"/>
      <c r="H105" s="9"/>
      <c r="I105" s="9"/>
      <c r="J105" s="9"/>
    </row>
    <row r="106" spans="1:10" ht="13.15" customHeight="1" x14ac:dyDescent="0.35">
      <c r="A106" s="9"/>
      <c r="B106" s="47"/>
      <c r="C106" s="47"/>
      <c r="D106" s="48"/>
      <c r="E106" s="50"/>
      <c r="F106" s="9"/>
      <c r="G106" s="9"/>
      <c r="H106" s="9"/>
      <c r="I106" s="9"/>
      <c r="J106" s="9"/>
    </row>
    <row r="107" spans="1:10" ht="13.15" customHeight="1" x14ac:dyDescent="0.35">
      <c r="A107" s="9"/>
      <c r="B107" s="47"/>
      <c r="C107" s="47"/>
      <c r="D107" s="48"/>
      <c r="E107" s="50"/>
      <c r="F107" s="9"/>
      <c r="G107" s="9"/>
      <c r="H107" s="9"/>
      <c r="I107" s="9"/>
      <c r="J107" s="9"/>
    </row>
    <row r="108" spans="1:10" ht="13.15" customHeight="1" x14ac:dyDescent="0.35">
      <c r="A108" s="9"/>
      <c r="B108" s="47"/>
      <c r="C108" s="47"/>
      <c r="D108" s="48"/>
      <c r="E108" s="50"/>
      <c r="F108" s="9"/>
      <c r="G108" s="9"/>
      <c r="H108" s="9"/>
      <c r="I108" s="9"/>
      <c r="J108" s="9"/>
    </row>
    <row r="109" spans="1:10" ht="13.15" customHeight="1" x14ac:dyDescent="0.35">
      <c r="A109" s="9"/>
      <c r="B109" s="47"/>
      <c r="C109" s="47"/>
      <c r="D109" s="48"/>
      <c r="E109" s="50"/>
      <c r="F109" s="9"/>
      <c r="G109" s="9"/>
      <c r="H109" s="9"/>
      <c r="I109" s="9"/>
      <c r="J109" s="9"/>
    </row>
    <row r="110" spans="1:10" ht="13.15" customHeight="1" x14ac:dyDescent="0.35">
      <c r="A110" s="9"/>
      <c r="B110" s="47"/>
      <c r="C110" s="47"/>
      <c r="D110" s="48"/>
      <c r="E110" s="50"/>
      <c r="F110" s="9"/>
      <c r="G110" s="9"/>
      <c r="H110" s="9"/>
      <c r="I110" s="9"/>
      <c r="J110" s="9"/>
    </row>
    <row r="111" spans="1:10" ht="13.15" customHeight="1" x14ac:dyDescent="0.35">
      <c r="A111" s="9"/>
      <c r="B111" s="47"/>
      <c r="C111" s="47"/>
      <c r="D111" s="48"/>
      <c r="E111" s="50"/>
      <c r="F111" s="9"/>
      <c r="G111" s="9"/>
      <c r="H111" s="9"/>
      <c r="I111" s="9"/>
      <c r="J111" s="9"/>
    </row>
    <row r="112" spans="1:10" ht="13.15" customHeight="1" x14ac:dyDescent="0.35">
      <c r="A112" s="9"/>
      <c r="B112" s="47"/>
      <c r="C112" s="47"/>
      <c r="D112" s="48"/>
      <c r="E112" s="50"/>
      <c r="F112" s="9"/>
      <c r="G112" s="9"/>
      <c r="H112" s="9"/>
      <c r="I112" s="9"/>
      <c r="J112" s="9"/>
    </row>
    <row r="113" spans="1:10" ht="13.15" customHeight="1" x14ac:dyDescent="0.35">
      <c r="A113" s="9"/>
      <c r="B113" s="47"/>
      <c r="C113" s="47"/>
      <c r="D113" s="48"/>
      <c r="E113" s="50"/>
      <c r="F113" s="9"/>
      <c r="G113" s="9"/>
      <c r="H113" s="9"/>
      <c r="I113" s="9"/>
      <c r="J113" s="9"/>
    </row>
    <row r="114" spans="1:10" ht="13.15" customHeight="1" x14ac:dyDescent="0.35">
      <c r="A114" s="9"/>
      <c r="B114" s="47"/>
      <c r="C114" s="47"/>
      <c r="D114" s="48"/>
      <c r="E114" s="50"/>
      <c r="F114" s="9"/>
      <c r="G114" s="9"/>
      <c r="H114" s="9"/>
      <c r="I114" s="9"/>
      <c r="J114" s="9"/>
    </row>
    <row r="115" spans="1:10" ht="13.15" customHeight="1" x14ac:dyDescent="0.35">
      <c r="A115" s="9"/>
      <c r="B115" s="47"/>
      <c r="C115" s="47"/>
      <c r="D115" s="48"/>
      <c r="E115" s="50"/>
      <c r="F115" s="9"/>
      <c r="G115" s="9"/>
      <c r="H115" s="9"/>
      <c r="I115" s="9"/>
      <c r="J115" s="9"/>
    </row>
    <row r="116" spans="1:10" ht="13.15" customHeight="1" x14ac:dyDescent="0.35">
      <c r="A116" s="9"/>
      <c r="B116" s="47"/>
      <c r="C116" s="47"/>
      <c r="D116" s="48"/>
      <c r="E116" s="50"/>
      <c r="F116" s="9"/>
      <c r="G116" s="9"/>
      <c r="H116" s="9"/>
      <c r="I116" s="9"/>
      <c r="J116" s="9"/>
    </row>
    <row r="117" spans="1:10" ht="13.15" customHeight="1" x14ac:dyDescent="0.35">
      <c r="A117" s="9"/>
      <c r="B117" s="47"/>
      <c r="C117" s="47"/>
      <c r="D117" s="48"/>
      <c r="E117" s="50"/>
      <c r="F117" s="9"/>
      <c r="G117" s="9"/>
      <c r="H117" s="9"/>
      <c r="I117" s="9"/>
      <c r="J117" s="9"/>
    </row>
    <row r="118" spans="1:10" ht="13.15" customHeight="1" x14ac:dyDescent="0.35">
      <c r="A118" s="9"/>
      <c r="B118" s="47"/>
      <c r="C118" s="47"/>
      <c r="D118" s="48"/>
      <c r="E118" s="50"/>
      <c r="F118" s="9"/>
      <c r="G118" s="9"/>
      <c r="H118" s="9"/>
      <c r="I118" s="9"/>
      <c r="J118" s="9"/>
    </row>
    <row r="119" spans="1:10" ht="13.15" customHeight="1" x14ac:dyDescent="0.35">
      <c r="A119" s="9"/>
      <c r="B119" s="47"/>
      <c r="C119" s="47"/>
      <c r="D119" s="48"/>
      <c r="E119" s="50"/>
      <c r="F119" s="9"/>
      <c r="G119" s="9"/>
      <c r="H119" s="9"/>
      <c r="I119" s="9"/>
      <c r="J119" s="9"/>
    </row>
    <row r="120" spans="1:10" ht="13.15" customHeight="1" x14ac:dyDescent="0.35">
      <c r="A120" s="9"/>
      <c r="B120" s="47"/>
      <c r="C120" s="47"/>
      <c r="D120" s="48"/>
      <c r="E120" s="50"/>
      <c r="F120" s="9"/>
      <c r="G120" s="9"/>
      <c r="H120" s="9"/>
      <c r="I120" s="9"/>
      <c r="J120" s="9"/>
    </row>
    <row r="121" spans="1:10" ht="13.15" customHeight="1" x14ac:dyDescent="0.35">
      <c r="A121" s="9"/>
      <c r="B121" s="47"/>
      <c r="C121" s="47"/>
      <c r="D121" s="48"/>
      <c r="E121" s="50"/>
      <c r="F121" s="9"/>
      <c r="G121" s="9"/>
      <c r="H121" s="9"/>
      <c r="I121" s="9"/>
      <c r="J121" s="9"/>
    </row>
    <row r="122" spans="1:10" ht="13.15" customHeight="1" x14ac:dyDescent="0.35">
      <c r="A122" s="9"/>
      <c r="B122" s="47"/>
      <c r="C122" s="47"/>
      <c r="D122" s="48"/>
      <c r="E122" s="50"/>
      <c r="F122" s="9"/>
      <c r="G122" s="9"/>
      <c r="H122" s="9"/>
      <c r="I122" s="9"/>
      <c r="J122" s="9"/>
    </row>
    <row r="123" spans="1:10" ht="13.15" customHeight="1" x14ac:dyDescent="0.35">
      <c r="A123" s="9"/>
      <c r="B123" s="47"/>
      <c r="C123" s="47"/>
      <c r="D123" s="48"/>
      <c r="E123" s="50"/>
      <c r="F123" s="9"/>
      <c r="G123" s="9"/>
      <c r="H123" s="9"/>
      <c r="I123" s="9"/>
      <c r="J123" s="9"/>
    </row>
    <row r="124" spans="1:10" ht="13.15" customHeight="1" x14ac:dyDescent="0.35">
      <c r="A124" s="9"/>
      <c r="B124" s="47"/>
      <c r="C124" s="47"/>
      <c r="D124" s="48"/>
      <c r="E124" s="50"/>
      <c r="F124" s="9"/>
      <c r="G124" s="9"/>
      <c r="H124" s="9"/>
      <c r="I124" s="9"/>
      <c r="J124" s="9"/>
    </row>
    <row r="125" spans="1:10" ht="13.15" customHeight="1" x14ac:dyDescent="0.35">
      <c r="A125" s="9"/>
      <c r="B125" s="47"/>
      <c r="C125" s="47"/>
      <c r="D125" s="48"/>
      <c r="E125" s="50"/>
      <c r="F125" s="9"/>
      <c r="G125" s="9"/>
      <c r="H125" s="9"/>
      <c r="I125" s="9"/>
      <c r="J125" s="9"/>
    </row>
    <row r="126" spans="1:10" ht="13.15" customHeight="1" x14ac:dyDescent="0.35">
      <c r="A126" s="9"/>
      <c r="B126" s="47"/>
      <c r="C126" s="47"/>
      <c r="D126" s="48"/>
      <c r="E126" s="50"/>
      <c r="F126" s="9"/>
      <c r="G126" s="9"/>
      <c r="H126" s="9"/>
      <c r="I126" s="9"/>
      <c r="J126" s="9"/>
    </row>
    <row r="127" spans="1:10" ht="13.15" customHeight="1" x14ac:dyDescent="0.35">
      <c r="A127" s="9"/>
      <c r="B127" s="47"/>
      <c r="C127" s="47"/>
      <c r="D127" s="48"/>
      <c r="E127" s="50"/>
      <c r="F127" s="9"/>
      <c r="G127" s="9"/>
      <c r="H127" s="9"/>
      <c r="I127" s="9"/>
      <c r="J127" s="9"/>
    </row>
    <row r="128" spans="1:10" ht="13.15" customHeight="1" x14ac:dyDescent="0.35">
      <c r="A128" s="9"/>
      <c r="B128" s="47"/>
      <c r="C128" s="47"/>
      <c r="D128" s="48"/>
      <c r="E128" s="50"/>
      <c r="F128" s="9"/>
      <c r="G128" s="9"/>
      <c r="H128" s="9"/>
      <c r="I128" s="9"/>
      <c r="J128" s="9"/>
    </row>
    <row r="129" spans="1:10" ht="13.15" customHeight="1" x14ac:dyDescent="0.35">
      <c r="A129" s="9"/>
      <c r="B129" s="47"/>
      <c r="C129" s="47"/>
      <c r="D129" s="48"/>
      <c r="E129" s="50"/>
      <c r="F129" s="9"/>
      <c r="G129" s="9"/>
      <c r="H129" s="9"/>
      <c r="I129" s="9"/>
      <c r="J129" s="9"/>
    </row>
    <row r="130" spans="1:10" ht="13.15" customHeight="1" x14ac:dyDescent="0.35">
      <c r="A130" s="9"/>
      <c r="B130" s="47"/>
      <c r="C130" s="47"/>
      <c r="D130" s="48"/>
      <c r="E130" s="50"/>
      <c r="F130" s="9"/>
      <c r="G130" s="9"/>
      <c r="H130" s="9"/>
      <c r="I130" s="9"/>
      <c r="J130" s="9"/>
    </row>
    <row r="131" spans="1:10" ht="13.15" customHeight="1" x14ac:dyDescent="0.35">
      <c r="A131" s="9"/>
      <c r="B131" s="47"/>
      <c r="C131" s="47"/>
      <c r="D131" s="48"/>
      <c r="E131" s="50"/>
      <c r="F131" s="9"/>
      <c r="G131" s="9"/>
      <c r="H131" s="9"/>
      <c r="I131" s="9"/>
      <c r="J131" s="9"/>
    </row>
    <row r="132" spans="1:10" ht="13.15" customHeight="1" x14ac:dyDescent="0.35">
      <c r="A132" s="9"/>
      <c r="B132" s="47"/>
      <c r="C132" s="47"/>
      <c r="D132" s="48"/>
      <c r="E132" s="50"/>
      <c r="F132" s="9"/>
      <c r="G132" s="9"/>
      <c r="H132" s="9"/>
      <c r="I132" s="9"/>
      <c r="J132" s="9"/>
    </row>
    <row r="133" spans="1:10" ht="13.15" customHeight="1" x14ac:dyDescent="0.35">
      <c r="A133" s="9"/>
      <c r="B133" s="47"/>
      <c r="C133" s="47"/>
      <c r="D133" s="48"/>
      <c r="E133" s="50"/>
      <c r="F133" s="9"/>
      <c r="G133" s="9"/>
      <c r="H133" s="9"/>
      <c r="I133" s="9"/>
      <c r="J133" s="9"/>
    </row>
    <row r="134" spans="1:10" ht="13.15" customHeight="1" x14ac:dyDescent="0.35">
      <c r="A134" s="9"/>
      <c r="B134" s="47"/>
      <c r="C134" s="47"/>
      <c r="D134" s="48"/>
      <c r="E134" s="50"/>
      <c r="F134" s="9"/>
      <c r="G134" s="9"/>
      <c r="H134" s="9"/>
      <c r="I134" s="9"/>
      <c r="J134" s="9"/>
    </row>
    <row r="135" spans="1:10" ht="13.15" customHeight="1" x14ac:dyDescent="0.35">
      <c r="A135" s="9"/>
      <c r="B135" s="47"/>
      <c r="C135" s="47"/>
      <c r="D135" s="48"/>
      <c r="E135" s="50"/>
      <c r="F135" s="9"/>
      <c r="G135" s="9"/>
      <c r="H135" s="9"/>
      <c r="I135" s="9"/>
      <c r="J135" s="9"/>
    </row>
    <row r="136" spans="1:10" ht="13.15" customHeight="1" x14ac:dyDescent="0.35">
      <c r="A136" s="9"/>
      <c r="B136" s="47"/>
      <c r="C136" s="47"/>
      <c r="D136" s="48"/>
      <c r="E136" s="50"/>
      <c r="F136" s="9"/>
      <c r="G136" s="9"/>
      <c r="H136" s="9"/>
      <c r="I136" s="9"/>
      <c r="J136" s="9"/>
    </row>
    <row r="137" spans="1:10" ht="13.15" customHeight="1" x14ac:dyDescent="0.35">
      <c r="A137" s="9"/>
      <c r="B137" s="47"/>
      <c r="C137" s="47"/>
      <c r="D137" s="48"/>
      <c r="E137" s="50"/>
      <c r="F137" s="9"/>
      <c r="G137" s="9"/>
      <c r="H137" s="9"/>
      <c r="I137" s="9"/>
      <c r="J137" s="9"/>
    </row>
    <row r="138" spans="1:10" ht="13.15" customHeight="1" x14ac:dyDescent="0.35">
      <c r="A138" s="9"/>
      <c r="B138" s="47"/>
      <c r="C138" s="47"/>
      <c r="D138" s="48"/>
      <c r="E138" s="50"/>
      <c r="F138" s="9"/>
      <c r="G138" s="9"/>
      <c r="H138" s="9"/>
      <c r="I138" s="9"/>
      <c r="J138" s="9"/>
    </row>
    <row r="139" spans="1:10" ht="13.15" customHeight="1" x14ac:dyDescent="0.35">
      <c r="A139" s="9"/>
      <c r="B139" s="47"/>
      <c r="C139" s="47"/>
      <c r="D139" s="48"/>
      <c r="E139" s="50"/>
      <c r="F139" s="9"/>
      <c r="G139" s="9"/>
      <c r="H139" s="9"/>
      <c r="I139" s="9"/>
      <c r="J139" s="9"/>
    </row>
    <row r="140" spans="1:10" ht="13.15" customHeight="1" x14ac:dyDescent="0.35">
      <c r="A140" s="9"/>
      <c r="B140" s="47"/>
      <c r="C140" s="47"/>
      <c r="D140" s="48"/>
      <c r="E140" s="50"/>
      <c r="F140" s="9"/>
      <c r="G140" s="9"/>
      <c r="H140" s="9"/>
      <c r="I140" s="9"/>
      <c r="J140" s="9"/>
    </row>
    <row r="141" spans="1:10" ht="13.15" customHeight="1" x14ac:dyDescent="0.35">
      <c r="A141" s="9"/>
      <c r="B141" s="47"/>
      <c r="C141" s="47"/>
      <c r="D141" s="48"/>
      <c r="E141" s="50"/>
      <c r="F141" s="9"/>
      <c r="G141" s="9"/>
      <c r="H141" s="9"/>
      <c r="I141" s="9"/>
      <c r="J141" s="9"/>
    </row>
    <row r="142" spans="1:10" ht="13.15" customHeight="1" x14ac:dyDescent="0.35">
      <c r="A142" s="9"/>
      <c r="B142" s="47"/>
      <c r="C142" s="47"/>
      <c r="D142" s="48"/>
      <c r="E142" s="50"/>
      <c r="F142" s="9"/>
      <c r="G142" s="9"/>
      <c r="H142" s="9"/>
      <c r="I142" s="9"/>
      <c r="J142" s="9"/>
    </row>
    <row r="143" spans="1:10" ht="13.15" customHeight="1" x14ac:dyDescent="0.35">
      <c r="A143" s="9"/>
      <c r="B143" s="47"/>
      <c r="C143" s="47"/>
      <c r="D143" s="48"/>
      <c r="E143" s="50"/>
      <c r="F143" s="9"/>
      <c r="G143" s="9"/>
      <c r="H143" s="9"/>
      <c r="I143" s="9"/>
      <c r="J143" s="9"/>
    </row>
    <row r="144" spans="1:10" ht="13.15" customHeight="1" x14ac:dyDescent="0.35">
      <c r="A144" s="9"/>
      <c r="B144" s="47"/>
      <c r="C144" s="47"/>
      <c r="D144" s="48"/>
      <c r="E144" s="50"/>
      <c r="F144" s="9"/>
      <c r="G144" s="9"/>
      <c r="H144" s="9"/>
      <c r="I144" s="9"/>
      <c r="J144" s="9"/>
    </row>
    <row r="145" spans="1:10" ht="13.15" customHeight="1" x14ac:dyDescent="0.35">
      <c r="A145" s="9"/>
      <c r="B145" s="47"/>
      <c r="C145" s="47"/>
      <c r="D145" s="48"/>
      <c r="E145" s="50"/>
      <c r="F145" s="9"/>
      <c r="G145" s="9"/>
      <c r="H145" s="9"/>
      <c r="I145" s="9"/>
      <c r="J145" s="9"/>
    </row>
    <row r="146" spans="1:10" ht="13.15" customHeight="1" x14ac:dyDescent="0.35">
      <c r="A146" s="9"/>
      <c r="B146" s="47"/>
      <c r="C146" s="47"/>
      <c r="D146" s="48"/>
      <c r="E146" s="50"/>
      <c r="F146" s="9"/>
      <c r="G146" s="9"/>
      <c r="H146" s="9"/>
      <c r="I146" s="9"/>
      <c r="J146" s="9"/>
    </row>
    <row r="147" spans="1:10" ht="13.15" customHeight="1" x14ac:dyDescent="0.35">
      <c r="A147" s="9"/>
      <c r="B147" s="47"/>
      <c r="C147" s="47"/>
      <c r="D147" s="48"/>
      <c r="E147" s="50"/>
      <c r="F147" s="9"/>
      <c r="G147" s="9"/>
      <c r="H147" s="9"/>
      <c r="I147" s="9"/>
      <c r="J147" s="9"/>
    </row>
    <row r="148" spans="1:10" ht="13.15" customHeight="1" x14ac:dyDescent="0.35">
      <c r="A148" s="9"/>
      <c r="B148" s="47"/>
      <c r="C148" s="47"/>
      <c r="D148" s="48"/>
      <c r="E148" s="50"/>
      <c r="F148" s="9"/>
      <c r="G148" s="9"/>
      <c r="H148" s="9"/>
      <c r="I148" s="9"/>
      <c r="J148" s="9"/>
    </row>
    <row r="149" spans="1:10" ht="13.15" customHeight="1" x14ac:dyDescent="0.35">
      <c r="A149" s="9"/>
      <c r="B149" s="47"/>
      <c r="C149" s="47"/>
      <c r="D149" s="48"/>
      <c r="E149" s="50"/>
      <c r="F149" s="9"/>
      <c r="G149" s="9"/>
      <c r="H149" s="9"/>
      <c r="I149" s="9"/>
      <c r="J149" s="9"/>
    </row>
    <row r="150" spans="1:10" ht="13.15" customHeight="1" x14ac:dyDescent="0.35">
      <c r="A150" s="9"/>
      <c r="B150" s="47"/>
      <c r="C150" s="47"/>
      <c r="D150" s="48"/>
      <c r="E150" s="50"/>
      <c r="F150" s="9"/>
      <c r="G150" s="9"/>
      <c r="H150" s="9"/>
      <c r="I150" s="9"/>
      <c r="J150" s="9"/>
    </row>
    <row r="151" spans="1:10" ht="13.15" customHeight="1" x14ac:dyDescent="0.35">
      <c r="A151" s="9"/>
      <c r="B151" s="47"/>
      <c r="C151" s="47"/>
      <c r="D151" s="48"/>
      <c r="E151" s="50"/>
      <c r="F151" s="9"/>
      <c r="G151" s="9"/>
      <c r="H151" s="9"/>
      <c r="I151" s="9"/>
      <c r="J151" s="9"/>
    </row>
    <row r="152" spans="1:10" ht="13.15" customHeight="1" x14ac:dyDescent="0.35">
      <c r="A152" s="9"/>
      <c r="B152" s="47"/>
      <c r="C152" s="47"/>
      <c r="D152" s="48"/>
      <c r="E152" s="50"/>
      <c r="F152" s="9"/>
      <c r="G152" s="9"/>
      <c r="H152" s="9"/>
      <c r="I152" s="9"/>
      <c r="J152" s="9"/>
    </row>
    <row r="153" spans="1:10" ht="13.15" customHeight="1" x14ac:dyDescent="0.35">
      <c r="A153" s="9"/>
      <c r="B153" s="47"/>
      <c r="C153" s="47"/>
      <c r="D153" s="48"/>
      <c r="E153" s="50"/>
      <c r="F153" s="9"/>
      <c r="G153" s="9"/>
      <c r="H153" s="9"/>
      <c r="I153" s="9"/>
      <c r="J153" s="9"/>
    </row>
    <row r="154" spans="1:10" ht="13.15" customHeight="1" x14ac:dyDescent="0.35">
      <c r="A154" s="9"/>
      <c r="B154" s="47"/>
      <c r="C154" s="47"/>
      <c r="D154" s="48"/>
      <c r="E154" s="50"/>
      <c r="F154" s="9"/>
      <c r="G154" s="9"/>
      <c r="H154" s="9"/>
      <c r="I154" s="9"/>
      <c r="J154" s="9"/>
    </row>
    <row r="155" spans="1:10" ht="13.15" customHeight="1" x14ac:dyDescent="0.35">
      <c r="A155" s="9"/>
      <c r="B155" s="47"/>
      <c r="C155" s="47"/>
      <c r="D155" s="48"/>
      <c r="E155" s="50"/>
      <c r="F155" s="9"/>
      <c r="G155" s="9"/>
      <c r="H155" s="9"/>
      <c r="I155" s="9"/>
      <c r="J155" s="9"/>
    </row>
    <row r="156" spans="1:10" ht="13.15" customHeight="1" x14ac:dyDescent="0.35">
      <c r="A156" s="9"/>
      <c r="B156" s="47"/>
      <c r="C156" s="47"/>
      <c r="D156" s="48"/>
      <c r="E156" s="50"/>
      <c r="F156" s="9"/>
      <c r="G156" s="9"/>
      <c r="H156" s="9"/>
      <c r="I156" s="9"/>
      <c r="J156" s="9"/>
    </row>
    <row r="157" spans="1:10" ht="13.15" customHeight="1" x14ac:dyDescent="0.35">
      <c r="A157" s="9"/>
      <c r="B157" s="47"/>
      <c r="C157" s="47"/>
      <c r="D157" s="48"/>
      <c r="E157" s="50"/>
      <c r="F157" s="9"/>
      <c r="G157" s="9"/>
      <c r="H157" s="9"/>
      <c r="I157" s="9"/>
      <c r="J157" s="9"/>
    </row>
    <row r="158" spans="1:10" ht="13.15" customHeight="1" x14ac:dyDescent="0.35">
      <c r="A158" s="9"/>
      <c r="B158" s="47"/>
      <c r="C158" s="47"/>
      <c r="D158" s="48"/>
      <c r="E158" s="50"/>
      <c r="F158" s="9"/>
      <c r="G158" s="9"/>
      <c r="H158" s="9"/>
      <c r="I158" s="9"/>
      <c r="J158" s="9"/>
    </row>
    <row r="159" spans="1:10" ht="13.15" customHeight="1" x14ac:dyDescent="0.35">
      <c r="A159" s="9"/>
      <c r="B159" s="47"/>
      <c r="C159" s="47"/>
      <c r="D159" s="48"/>
      <c r="E159" s="50"/>
      <c r="F159" s="9"/>
      <c r="G159" s="9"/>
      <c r="H159" s="9"/>
      <c r="I159" s="9"/>
      <c r="J159" s="9"/>
    </row>
    <row r="160" spans="1:10" ht="13.15" customHeight="1" x14ac:dyDescent="0.35">
      <c r="A160" s="9"/>
      <c r="B160" s="47"/>
      <c r="C160" s="47"/>
      <c r="D160" s="48"/>
      <c r="E160" s="50"/>
      <c r="F160" s="9"/>
      <c r="G160" s="9"/>
      <c r="H160" s="9"/>
      <c r="I160" s="9"/>
      <c r="J160" s="9"/>
    </row>
    <row r="161" spans="1:10" ht="13.15" customHeight="1" x14ac:dyDescent="0.35">
      <c r="A161" s="9"/>
      <c r="B161" s="47"/>
      <c r="C161" s="47"/>
      <c r="D161" s="48"/>
      <c r="E161" s="50"/>
      <c r="F161" s="9"/>
      <c r="G161" s="9"/>
      <c r="H161" s="9"/>
      <c r="I161" s="9"/>
      <c r="J161" s="9"/>
    </row>
    <row r="162" spans="1:10" ht="13.15" customHeight="1" x14ac:dyDescent="0.35">
      <c r="A162" s="9"/>
      <c r="B162" s="47"/>
      <c r="C162" s="47"/>
      <c r="D162" s="48"/>
      <c r="E162" s="50"/>
      <c r="F162" s="9"/>
      <c r="G162" s="9"/>
      <c r="H162" s="9"/>
      <c r="I162" s="9"/>
      <c r="J162" s="9"/>
    </row>
    <row r="163" spans="1:10" ht="13.15" customHeight="1" x14ac:dyDescent="0.35">
      <c r="A163" s="9"/>
      <c r="B163" s="47"/>
      <c r="C163" s="47"/>
      <c r="D163" s="48"/>
      <c r="E163" s="50"/>
      <c r="F163" s="9"/>
      <c r="G163" s="9"/>
      <c r="H163" s="9"/>
      <c r="I163" s="9"/>
      <c r="J163" s="9"/>
    </row>
    <row r="164" spans="1:10" ht="13.15" customHeight="1" x14ac:dyDescent="0.35">
      <c r="A164" s="9"/>
      <c r="B164" s="47"/>
      <c r="C164" s="47"/>
      <c r="D164" s="48"/>
      <c r="E164" s="50"/>
      <c r="F164" s="9"/>
      <c r="G164" s="9"/>
      <c r="H164" s="9"/>
      <c r="I164" s="9"/>
      <c r="J164" s="9"/>
    </row>
    <row r="165" spans="1:10" ht="13.15" customHeight="1" x14ac:dyDescent="0.35">
      <c r="A165" s="9"/>
      <c r="B165" s="47"/>
      <c r="C165" s="47"/>
      <c r="D165" s="48"/>
      <c r="E165" s="50"/>
      <c r="F165" s="9"/>
      <c r="G165" s="9"/>
      <c r="H165" s="9"/>
      <c r="I165" s="9"/>
      <c r="J165" s="9"/>
    </row>
    <row r="166" spans="1:10" ht="13.15" customHeight="1" x14ac:dyDescent="0.35">
      <c r="A166" s="9"/>
      <c r="B166" s="47"/>
      <c r="C166" s="47"/>
      <c r="D166" s="48"/>
      <c r="E166" s="50"/>
      <c r="F166" s="9"/>
      <c r="G166" s="9"/>
      <c r="H166" s="9"/>
      <c r="I166" s="9"/>
      <c r="J166" s="9"/>
    </row>
    <row r="167" spans="1:10" ht="13.15" customHeight="1" x14ac:dyDescent="0.35">
      <c r="A167" s="9"/>
      <c r="B167" s="47"/>
      <c r="C167" s="47"/>
      <c r="D167" s="48"/>
      <c r="E167" s="50"/>
      <c r="F167" s="9"/>
      <c r="G167" s="9"/>
      <c r="H167" s="9"/>
      <c r="I167" s="9"/>
      <c r="J167" s="9"/>
    </row>
    <row r="168" spans="1:10" ht="13.15" customHeight="1" x14ac:dyDescent="0.35">
      <c r="A168" s="9"/>
      <c r="B168" s="47"/>
      <c r="C168" s="47"/>
      <c r="D168" s="48"/>
      <c r="E168" s="50"/>
      <c r="F168" s="9"/>
      <c r="G168" s="9"/>
      <c r="H168" s="9"/>
      <c r="I168" s="9"/>
      <c r="J168" s="9"/>
    </row>
    <row r="169" spans="1:10" ht="13.15" customHeight="1" x14ac:dyDescent="0.35">
      <c r="A169" s="9"/>
      <c r="B169" s="47"/>
      <c r="C169" s="47"/>
      <c r="D169" s="48"/>
      <c r="E169" s="50"/>
      <c r="F169" s="9"/>
      <c r="G169" s="9"/>
      <c r="H169" s="9"/>
      <c r="I169" s="9"/>
      <c r="J169" s="9"/>
    </row>
    <row r="170" spans="1:10" ht="13.15" customHeight="1" x14ac:dyDescent="0.35">
      <c r="A170" s="9"/>
      <c r="B170" s="47"/>
      <c r="C170" s="47"/>
      <c r="D170" s="48"/>
      <c r="E170" s="50"/>
      <c r="F170" s="9"/>
      <c r="G170" s="9"/>
      <c r="H170" s="9"/>
      <c r="I170" s="9"/>
      <c r="J170" s="9"/>
    </row>
    <row r="171" spans="1:10" ht="13.15" customHeight="1" x14ac:dyDescent="0.35">
      <c r="A171" s="9"/>
      <c r="B171" s="47"/>
      <c r="C171" s="47"/>
      <c r="D171" s="48"/>
      <c r="E171" s="50"/>
      <c r="F171" s="9"/>
      <c r="G171" s="9"/>
      <c r="H171" s="9"/>
      <c r="I171" s="9"/>
      <c r="J171" s="9"/>
    </row>
    <row r="172" spans="1:10" ht="13.15" customHeight="1" x14ac:dyDescent="0.35">
      <c r="A172" s="9"/>
      <c r="B172" s="47"/>
      <c r="C172" s="47"/>
      <c r="D172" s="48"/>
      <c r="E172" s="50"/>
      <c r="F172" s="9"/>
      <c r="G172" s="9"/>
      <c r="H172" s="9"/>
      <c r="I172" s="9"/>
      <c r="J172" s="9"/>
    </row>
    <row r="173" spans="1:10" ht="13.15" customHeight="1" x14ac:dyDescent="0.35">
      <c r="A173" s="9"/>
      <c r="B173" s="47"/>
      <c r="C173" s="47"/>
      <c r="D173" s="48"/>
      <c r="E173" s="50"/>
      <c r="F173" s="9"/>
      <c r="G173" s="9"/>
      <c r="H173" s="9"/>
      <c r="I173" s="9"/>
      <c r="J173" s="9"/>
    </row>
    <row r="174" spans="1:10" ht="13.15" customHeight="1" x14ac:dyDescent="0.35">
      <c r="A174" s="9"/>
      <c r="B174" s="47"/>
      <c r="C174" s="47"/>
      <c r="D174" s="48"/>
      <c r="E174" s="50"/>
      <c r="F174" s="9"/>
      <c r="G174" s="9"/>
      <c r="H174" s="9"/>
      <c r="I174" s="9"/>
      <c r="J174" s="9"/>
    </row>
    <row r="175" spans="1:10" ht="13.15" customHeight="1" x14ac:dyDescent="0.35">
      <c r="A175" s="9"/>
      <c r="B175" s="47"/>
      <c r="C175" s="47"/>
      <c r="D175" s="48"/>
      <c r="E175" s="50"/>
      <c r="F175" s="9"/>
      <c r="G175" s="9"/>
      <c r="H175" s="9"/>
      <c r="I175" s="9"/>
      <c r="J175" s="9"/>
    </row>
    <row r="176" spans="1:10" ht="13.15" customHeight="1" x14ac:dyDescent="0.35">
      <c r="A176" s="9"/>
      <c r="B176" s="47"/>
      <c r="C176" s="47"/>
      <c r="D176" s="48"/>
      <c r="E176" s="50"/>
      <c r="F176" s="9"/>
      <c r="G176" s="9"/>
      <c r="H176" s="9"/>
      <c r="I176" s="9"/>
      <c r="J176" s="9"/>
    </row>
    <row r="177" spans="1:10" ht="13.15" customHeight="1" x14ac:dyDescent="0.35">
      <c r="A177" s="9"/>
      <c r="B177" s="47"/>
      <c r="C177" s="47"/>
      <c r="D177" s="48"/>
      <c r="E177" s="50"/>
      <c r="F177" s="9"/>
      <c r="G177" s="9"/>
      <c r="H177" s="9"/>
      <c r="I177" s="9"/>
      <c r="J177" s="9"/>
    </row>
    <row r="178" spans="1:10" ht="13.15" customHeight="1" x14ac:dyDescent="0.35">
      <c r="A178" s="9"/>
      <c r="B178" s="47"/>
      <c r="C178" s="47"/>
      <c r="D178" s="48"/>
      <c r="E178" s="50"/>
      <c r="F178" s="9"/>
      <c r="G178" s="9"/>
      <c r="H178" s="9"/>
      <c r="I178" s="9"/>
      <c r="J178" s="9"/>
    </row>
    <row r="179" spans="1:10" ht="13.15" customHeight="1" x14ac:dyDescent="0.35">
      <c r="A179" s="9"/>
      <c r="B179" s="47"/>
      <c r="C179" s="47"/>
      <c r="D179" s="48"/>
      <c r="E179" s="50"/>
      <c r="F179" s="9"/>
      <c r="G179" s="9"/>
      <c r="H179" s="9"/>
      <c r="I179" s="9"/>
      <c r="J179" s="9"/>
    </row>
    <row r="180" spans="1:10" ht="13.15" customHeight="1" x14ac:dyDescent="0.35">
      <c r="A180" s="9"/>
      <c r="B180" s="47"/>
      <c r="C180" s="47"/>
      <c r="D180" s="48"/>
      <c r="E180" s="50"/>
      <c r="F180" s="9"/>
      <c r="G180" s="9"/>
      <c r="H180" s="9"/>
      <c r="I180" s="9"/>
      <c r="J180" s="9"/>
    </row>
    <row r="181" spans="1:10" ht="13.15" customHeight="1" x14ac:dyDescent="0.35">
      <c r="A181" s="9"/>
      <c r="B181" s="47"/>
      <c r="C181" s="47"/>
      <c r="D181" s="48"/>
      <c r="E181" s="50"/>
      <c r="F181" s="9"/>
      <c r="G181" s="9"/>
      <c r="H181" s="9"/>
      <c r="I181" s="9"/>
      <c r="J181" s="9"/>
    </row>
    <row r="182" spans="1:10" ht="13.15" customHeight="1" x14ac:dyDescent="0.35">
      <c r="A182" s="9"/>
      <c r="B182" s="47"/>
      <c r="C182" s="47"/>
      <c r="D182" s="48"/>
      <c r="E182" s="50"/>
      <c r="F182" s="9"/>
      <c r="G182" s="9"/>
      <c r="H182" s="9"/>
      <c r="I182" s="9"/>
      <c r="J182" s="9"/>
    </row>
    <row r="183" spans="1:10" ht="13.15" customHeight="1" x14ac:dyDescent="0.35">
      <c r="A183" s="9"/>
      <c r="B183" s="47"/>
      <c r="C183" s="47"/>
      <c r="D183" s="48"/>
      <c r="E183" s="50"/>
      <c r="F183" s="9"/>
      <c r="G183" s="9"/>
      <c r="H183" s="9"/>
      <c r="I183" s="9"/>
      <c r="J183" s="9"/>
    </row>
    <row r="184" spans="1:10" ht="13.15" customHeight="1" x14ac:dyDescent="0.35">
      <c r="A184" s="9"/>
      <c r="B184" s="47"/>
      <c r="C184" s="47"/>
      <c r="D184" s="48"/>
      <c r="E184" s="50"/>
      <c r="F184" s="9"/>
      <c r="G184" s="9"/>
      <c r="H184" s="9"/>
      <c r="I184" s="9"/>
      <c r="J184" s="9"/>
    </row>
    <row r="185" spans="1:10" ht="13.15" customHeight="1" x14ac:dyDescent="0.35">
      <c r="A185" s="9"/>
      <c r="B185" s="47"/>
      <c r="C185" s="47"/>
      <c r="D185" s="48"/>
      <c r="E185" s="50"/>
      <c r="F185" s="9"/>
      <c r="G185" s="9"/>
      <c r="H185" s="9"/>
      <c r="I185" s="9"/>
      <c r="J185" s="9"/>
    </row>
    <row r="186" spans="1:10" ht="13.15" customHeight="1" x14ac:dyDescent="0.35">
      <c r="A186" s="9"/>
      <c r="B186" s="47"/>
      <c r="C186" s="47"/>
      <c r="D186" s="48"/>
      <c r="E186" s="50"/>
      <c r="F186" s="9"/>
      <c r="G186" s="9"/>
      <c r="H186" s="9"/>
      <c r="I186" s="9"/>
      <c r="J186" s="9"/>
    </row>
    <row r="187" spans="1:10" ht="13.15" customHeight="1" x14ac:dyDescent="0.35">
      <c r="A187" s="9"/>
      <c r="B187" s="47"/>
      <c r="C187" s="47"/>
      <c r="D187" s="48"/>
      <c r="E187" s="50"/>
      <c r="F187" s="9"/>
      <c r="G187" s="9"/>
      <c r="H187" s="9"/>
      <c r="I187" s="9"/>
      <c r="J187" s="9"/>
    </row>
    <row r="188" spans="1:10" ht="13.15" customHeight="1" x14ac:dyDescent="0.35">
      <c r="A188" s="9"/>
      <c r="B188" s="47"/>
      <c r="C188" s="47"/>
      <c r="D188" s="48"/>
      <c r="E188" s="50"/>
      <c r="F188" s="9"/>
      <c r="G188" s="9"/>
      <c r="H188" s="9"/>
      <c r="I188" s="9"/>
      <c r="J188" s="9"/>
    </row>
    <row r="189" spans="1:10" ht="13.15" customHeight="1" x14ac:dyDescent="0.35">
      <c r="A189" s="9"/>
      <c r="B189" s="47"/>
      <c r="C189" s="47"/>
      <c r="D189" s="48"/>
      <c r="E189" s="50"/>
      <c r="F189" s="9"/>
      <c r="G189" s="9"/>
      <c r="H189" s="9"/>
      <c r="I189" s="9"/>
      <c r="J189" s="9"/>
    </row>
    <row r="190" spans="1:10" ht="13.15" customHeight="1" x14ac:dyDescent="0.35">
      <c r="A190" s="9"/>
      <c r="B190" s="47"/>
      <c r="C190" s="47"/>
      <c r="D190" s="48"/>
      <c r="E190" s="50"/>
      <c r="F190" s="9"/>
      <c r="G190" s="9"/>
      <c r="H190" s="9"/>
      <c r="I190" s="9"/>
      <c r="J190" s="9"/>
    </row>
    <row r="191" spans="1:10" ht="13.15" customHeight="1" x14ac:dyDescent="0.35">
      <c r="A191" s="9"/>
      <c r="B191" s="47"/>
      <c r="C191" s="47"/>
      <c r="D191" s="48"/>
      <c r="E191" s="50"/>
      <c r="F191" s="9"/>
      <c r="G191" s="9"/>
      <c r="H191" s="9"/>
      <c r="I191" s="9"/>
      <c r="J191" s="9"/>
    </row>
    <row r="192" spans="1:10" ht="13.15" customHeight="1" x14ac:dyDescent="0.35">
      <c r="A192" s="9"/>
      <c r="B192" s="47"/>
      <c r="C192" s="47"/>
      <c r="D192" s="48"/>
      <c r="E192" s="50"/>
      <c r="F192" s="9"/>
      <c r="G192" s="9"/>
      <c r="H192" s="9"/>
      <c r="I192" s="9"/>
      <c r="J192" s="9"/>
    </row>
    <row r="193" spans="1:10" ht="13.15" customHeight="1" x14ac:dyDescent="0.35">
      <c r="A193" s="9"/>
      <c r="B193" s="47"/>
      <c r="C193" s="47"/>
      <c r="D193" s="48"/>
      <c r="E193" s="50"/>
      <c r="F193" s="9"/>
      <c r="G193" s="9"/>
      <c r="H193" s="9"/>
      <c r="I193" s="9"/>
      <c r="J193" s="9"/>
    </row>
    <row r="194" spans="1:10" ht="13.15" customHeight="1" x14ac:dyDescent="0.35">
      <c r="A194" s="9"/>
      <c r="B194" s="47"/>
      <c r="C194" s="47"/>
      <c r="D194" s="48"/>
      <c r="E194" s="50"/>
      <c r="F194" s="9"/>
      <c r="G194" s="9"/>
      <c r="H194" s="9"/>
      <c r="I194" s="9"/>
      <c r="J194" s="9"/>
    </row>
    <row r="195" spans="1:10" ht="13.15" customHeight="1" x14ac:dyDescent="0.35">
      <c r="A195" s="9"/>
      <c r="B195" s="47"/>
      <c r="C195" s="47"/>
      <c r="D195" s="48"/>
      <c r="E195" s="50"/>
      <c r="F195" s="9"/>
      <c r="G195" s="9"/>
      <c r="H195" s="9"/>
      <c r="I195" s="9"/>
      <c r="J195" s="9"/>
    </row>
    <row r="196" spans="1:10" ht="13.15" customHeight="1" x14ac:dyDescent="0.35">
      <c r="A196" s="9"/>
      <c r="B196" s="47"/>
      <c r="C196" s="47"/>
      <c r="D196" s="48"/>
      <c r="E196" s="50"/>
      <c r="F196" s="9"/>
      <c r="G196" s="9"/>
      <c r="H196" s="9"/>
      <c r="I196" s="9"/>
      <c r="J196" s="9"/>
    </row>
    <row r="197" spans="1:10" ht="13.15" customHeight="1" x14ac:dyDescent="0.35">
      <c r="A197" s="9"/>
      <c r="B197" s="47"/>
      <c r="C197" s="47"/>
      <c r="D197" s="48"/>
      <c r="E197" s="50"/>
      <c r="F197" s="9"/>
      <c r="G197" s="9"/>
      <c r="H197" s="9"/>
      <c r="I197" s="9"/>
      <c r="J197" s="9"/>
    </row>
    <row r="198" spans="1:10" ht="13.15" customHeight="1" x14ac:dyDescent="0.35">
      <c r="A198" s="9"/>
      <c r="B198" s="47"/>
      <c r="C198" s="47"/>
      <c r="D198" s="48"/>
      <c r="E198" s="50"/>
      <c r="F198" s="9"/>
      <c r="G198" s="9"/>
      <c r="H198" s="9"/>
      <c r="I198" s="9"/>
      <c r="J198" s="9"/>
    </row>
    <row r="199" spans="1:10" ht="13.15" customHeight="1" x14ac:dyDescent="0.35">
      <c r="A199" s="9"/>
      <c r="B199" s="47"/>
      <c r="C199" s="47"/>
      <c r="D199" s="48"/>
      <c r="E199" s="50"/>
      <c r="F199" s="9"/>
      <c r="G199" s="9"/>
      <c r="H199" s="9"/>
      <c r="I199" s="9"/>
      <c r="J199" s="9"/>
    </row>
    <row r="200" spans="1:10" ht="13.15" customHeight="1" x14ac:dyDescent="0.35">
      <c r="A200" s="9"/>
      <c r="B200" s="47"/>
      <c r="C200" s="47"/>
      <c r="D200" s="48"/>
      <c r="E200" s="50"/>
      <c r="F200" s="9"/>
      <c r="G200" s="9"/>
      <c r="H200" s="9"/>
      <c r="I200" s="9"/>
      <c r="J200" s="9"/>
    </row>
    <row r="201" spans="1:10" ht="13.15" customHeight="1" x14ac:dyDescent="0.35">
      <c r="A201" s="9"/>
      <c r="B201" s="47"/>
      <c r="C201" s="47"/>
      <c r="D201" s="48"/>
      <c r="E201" s="50"/>
      <c r="F201" s="9"/>
      <c r="G201" s="9"/>
      <c r="H201" s="9"/>
      <c r="I201" s="9"/>
      <c r="J201" s="9"/>
    </row>
    <row r="202" spans="1:10" ht="13.15" customHeight="1" x14ac:dyDescent="0.35">
      <c r="A202" s="9"/>
      <c r="B202" s="47"/>
      <c r="C202" s="47"/>
      <c r="D202" s="48"/>
      <c r="E202" s="50"/>
      <c r="F202" s="9"/>
      <c r="G202" s="9"/>
      <c r="H202" s="9"/>
      <c r="I202" s="9"/>
      <c r="J202" s="9"/>
    </row>
    <row r="203" spans="1:10" ht="13.15" customHeight="1" x14ac:dyDescent="0.35">
      <c r="A203" s="9"/>
      <c r="B203" s="47"/>
      <c r="C203" s="47"/>
      <c r="D203" s="48"/>
      <c r="E203" s="50"/>
      <c r="F203" s="9"/>
      <c r="G203" s="9"/>
      <c r="H203" s="9"/>
      <c r="I203" s="9"/>
      <c r="J203" s="9"/>
    </row>
    <row r="204" spans="1:10" ht="13.15" customHeight="1" x14ac:dyDescent="0.35">
      <c r="A204" s="9"/>
      <c r="B204" s="47"/>
      <c r="C204" s="47"/>
      <c r="D204" s="48"/>
      <c r="E204" s="50"/>
      <c r="F204" s="9"/>
      <c r="G204" s="9"/>
      <c r="H204" s="9"/>
      <c r="I204" s="9"/>
      <c r="J204" s="9"/>
    </row>
    <row r="205" spans="1:10" ht="13.15" customHeight="1" x14ac:dyDescent="0.35">
      <c r="A205" s="9"/>
      <c r="B205" s="47"/>
      <c r="C205" s="47"/>
      <c r="D205" s="48"/>
      <c r="E205" s="50"/>
      <c r="F205" s="9"/>
      <c r="G205" s="9"/>
      <c r="H205" s="9"/>
      <c r="I205" s="9"/>
      <c r="J205" s="9"/>
    </row>
    <row r="206" spans="1:10" ht="13.15" customHeight="1" x14ac:dyDescent="0.35">
      <c r="A206" s="9"/>
      <c r="B206" s="47"/>
      <c r="C206" s="47"/>
      <c r="D206" s="48"/>
      <c r="E206" s="50"/>
      <c r="F206" s="9"/>
      <c r="G206" s="9"/>
      <c r="H206" s="9"/>
      <c r="I206" s="9"/>
      <c r="J206" s="9"/>
    </row>
    <row r="207" spans="1:10" ht="13.15" customHeight="1" x14ac:dyDescent="0.35">
      <c r="A207" s="9"/>
      <c r="B207" s="47"/>
      <c r="C207" s="47"/>
      <c r="D207" s="48"/>
      <c r="E207" s="50"/>
      <c r="F207" s="9"/>
      <c r="G207" s="9"/>
      <c r="H207" s="9"/>
      <c r="I207" s="9"/>
      <c r="J207" s="9"/>
    </row>
    <row r="208" spans="1:10" ht="13.15" customHeight="1" x14ac:dyDescent="0.35">
      <c r="A208" s="9"/>
      <c r="B208" s="47"/>
      <c r="C208" s="47"/>
      <c r="D208" s="48"/>
      <c r="E208" s="50"/>
      <c r="F208" s="9"/>
      <c r="G208" s="9"/>
      <c r="H208" s="9"/>
      <c r="I208" s="9"/>
      <c r="J208" s="9"/>
    </row>
    <row r="209" spans="1:10" ht="13.15" customHeight="1" x14ac:dyDescent="0.35">
      <c r="A209" s="9"/>
      <c r="B209" s="47"/>
      <c r="C209" s="47"/>
      <c r="D209" s="48"/>
      <c r="E209" s="50"/>
      <c r="F209" s="9"/>
      <c r="G209" s="9"/>
      <c r="H209" s="9"/>
      <c r="I209" s="9"/>
      <c r="J209" s="9"/>
    </row>
    <row r="210" spans="1:10" ht="13.15" customHeight="1" x14ac:dyDescent="0.35">
      <c r="A210" s="9"/>
      <c r="B210" s="47"/>
      <c r="C210" s="47"/>
      <c r="D210" s="48"/>
      <c r="E210" s="50"/>
      <c r="F210" s="9"/>
      <c r="G210" s="9"/>
      <c r="H210" s="9"/>
      <c r="I210" s="9"/>
      <c r="J210" s="9"/>
    </row>
    <row r="211" spans="1:10" ht="13.15" customHeight="1" x14ac:dyDescent="0.35">
      <c r="A211" s="9"/>
      <c r="B211" s="47"/>
      <c r="C211" s="47"/>
      <c r="D211" s="48"/>
      <c r="E211" s="50"/>
      <c r="F211" s="9"/>
      <c r="G211" s="9"/>
      <c r="H211" s="9"/>
      <c r="I211" s="9"/>
      <c r="J211" s="9"/>
    </row>
    <row r="212" spans="1:10" ht="13.15" customHeight="1" x14ac:dyDescent="0.35">
      <c r="A212" s="9"/>
      <c r="B212" s="47"/>
      <c r="C212" s="47"/>
      <c r="D212" s="48"/>
      <c r="E212" s="50"/>
      <c r="F212" s="9"/>
      <c r="G212" s="9"/>
      <c r="H212" s="9"/>
      <c r="I212" s="9"/>
      <c r="J212" s="9"/>
    </row>
    <row r="213" spans="1:10" ht="13.15" customHeight="1" x14ac:dyDescent="0.35">
      <c r="A213" s="9"/>
      <c r="B213" s="47"/>
      <c r="C213" s="47"/>
      <c r="D213" s="48"/>
      <c r="E213" s="50"/>
      <c r="F213" s="9"/>
      <c r="G213" s="9"/>
      <c r="H213" s="9"/>
      <c r="I213" s="9"/>
      <c r="J213" s="9"/>
    </row>
    <row r="214" spans="1:10" ht="13.15" customHeight="1" x14ac:dyDescent="0.35">
      <c r="A214" s="9"/>
      <c r="B214" s="47"/>
      <c r="C214" s="47"/>
      <c r="D214" s="48"/>
      <c r="E214" s="50"/>
      <c r="F214" s="9"/>
      <c r="G214" s="9"/>
      <c r="H214" s="9"/>
      <c r="I214" s="9"/>
      <c r="J214" s="9"/>
    </row>
    <row r="215" spans="1:10" ht="13.15" customHeight="1" x14ac:dyDescent="0.35">
      <c r="A215" s="9"/>
      <c r="B215" s="47"/>
      <c r="C215" s="47"/>
      <c r="D215" s="48"/>
      <c r="E215" s="50"/>
      <c r="F215" s="9"/>
      <c r="G215" s="9"/>
      <c r="H215" s="9"/>
      <c r="I215" s="9"/>
      <c r="J215" s="9"/>
    </row>
    <row r="216" spans="1:10" ht="13.15" customHeight="1" x14ac:dyDescent="0.35">
      <c r="A216" s="9"/>
      <c r="B216" s="47"/>
      <c r="C216" s="47"/>
      <c r="D216" s="48"/>
      <c r="E216" s="50"/>
      <c r="F216" s="9"/>
      <c r="G216" s="9"/>
      <c r="H216" s="9"/>
      <c r="I216" s="9"/>
      <c r="J216" s="9"/>
    </row>
    <row r="217" spans="1:10" ht="13.15" customHeight="1" x14ac:dyDescent="0.35">
      <c r="A217" s="9"/>
      <c r="B217" s="47"/>
      <c r="C217" s="47"/>
      <c r="D217" s="48"/>
      <c r="E217" s="50"/>
      <c r="F217" s="9"/>
      <c r="G217" s="9"/>
      <c r="H217" s="9"/>
      <c r="I217" s="9"/>
      <c r="J217" s="9"/>
    </row>
    <row r="218" spans="1:10" ht="13.15" customHeight="1" x14ac:dyDescent="0.35">
      <c r="A218" s="9"/>
      <c r="B218" s="47"/>
      <c r="C218" s="47"/>
      <c r="D218" s="48"/>
      <c r="E218" s="50"/>
      <c r="F218" s="9"/>
      <c r="G218" s="9"/>
      <c r="H218" s="9"/>
      <c r="I218" s="9"/>
      <c r="J218" s="9"/>
    </row>
    <row r="219" spans="1:10" ht="13.15" customHeight="1" x14ac:dyDescent="0.35">
      <c r="A219" s="9"/>
      <c r="B219" s="47"/>
      <c r="C219" s="47"/>
      <c r="D219" s="48"/>
      <c r="E219" s="50"/>
      <c r="F219" s="9"/>
      <c r="G219" s="9"/>
      <c r="H219" s="9"/>
      <c r="I219" s="9"/>
      <c r="J219" s="9"/>
    </row>
    <row r="220" spans="1:10" ht="13.15" customHeight="1" x14ac:dyDescent="0.35">
      <c r="A220" s="9"/>
      <c r="B220" s="47"/>
      <c r="C220" s="47"/>
      <c r="D220" s="48"/>
      <c r="E220" s="50"/>
      <c r="F220" s="9"/>
      <c r="G220" s="9"/>
      <c r="H220" s="9"/>
      <c r="I220" s="9"/>
      <c r="J220" s="9"/>
    </row>
    <row r="221" spans="1:10" ht="13.15" customHeight="1" x14ac:dyDescent="0.35">
      <c r="A221" s="9"/>
      <c r="B221" s="47"/>
      <c r="C221" s="47"/>
      <c r="D221" s="48"/>
      <c r="E221" s="50"/>
      <c r="F221" s="9"/>
      <c r="G221" s="9"/>
      <c r="H221" s="9"/>
      <c r="I221" s="9"/>
      <c r="J221" s="9"/>
    </row>
    <row r="222" spans="1:10" ht="13.15" customHeight="1" x14ac:dyDescent="0.35">
      <c r="A222" s="9"/>
      <c r="B222" s="47"/>
      <c r="C222" s="47"/>
      <c r="D222" s="48"/>
      <c r="E222" s="50"/>
      <c r="F222" s="9"/>
      <c r="G222" s="9"/>
      <c r="H222" s="9"/>
      <c r="I222" s="9"/>
      <c r="J222" s="9"/>
    </row>
    <row r="223" spans="1:10" ht="13.15" customHeight="1" x14ac:dyDescent="0.35">
      <c r="A223" s="9"/>
      <c r="B223" s="47"/>
      <c r="C223" s="47"/>
      <c r="D223" s="48"/>
      <c r="E223" s="50"/>
      <c r="F223" s="9"/>
      <c r="G223" s="9"/>
      <c r="H223" s="9"/>
      <c r="I223" s="9"/>
      <c r="J223" s="9"/>
    </row>
    <row r="224" spans="1:10" ht="13.15" customHeight="1" x14ac:dyDescent="0.35">
      <c r="A224" s="9"/>
      <c r="B224" s="47"/>
      <c r="C224" s="47"/>
      <c r="D224" s="48"/>
      <c r="E224" s="50"/>
      <c r="F224" s="9"/>
      <c r="G224" s="9"/>
      <c r="H224" s="9"/>
      <c r="I224" s="9"/>
      <c r="J224" s="9"/>
    </row>
    <row r="225" spans="1:10" ht="13.15" customHeight="1" x14ac:dyDescent="0.35">
      <c r="A225" s="9"/>
      <c r="B225" s="47"/>
      <c r="C225" s="47"/>
      <c r="D225" s="48"/>
      <c r="E225" s="50"/>
      <c r="F225" s="9"/>
      <c r="G225" s="9"/>
      <c r="H225" s="9"/>
      <c r="I225" s="9"/>
      <c r="J225" s="9"/>
    </row>
    <row r="226" spans="1:10" ht="13.15" customHeight="1" x14ac:dyDescent="0.35">
      <c r="A226" s="9"/>
      <c r="B226" s="47"/>
      <c r="C226" s="47"/>
      <c r="D226" s="48"/>
      <c r="E226" s="50"/>
      <c r="F226" s="9"/>
      <c r="G226" s="9"/>
      <c r="H226" s="9"/>
      <c r="I226" s="9"/>
      <c r="J226" s="9"/>
    </row>
    <row r="227" spans="1:10" ht="13.15" customHeight="1" x14ac:dyDescent="0.35">
      <c r="A227" s="9"/>
      <c r="B227" s="47"/>
      <c r="C227" s="47"/>
      <c r="D227" s="48"/>
      <c r="E227" s="50"/>
      <c r="F227" s="9"/>
      <c r="G227" s="9"/>
      <c r="H227" s="9"/>
      <c r="I227" s="9"/>
      <c r="J227" s="9"/>
    </row>
    <row r="228" spans="1:10" ht="13.15" customHeight="1" x14ac:dyDescent="0.35">
      <c r="A228" s="9"/>
      <c r="B228" s="47"/>
      <c r="C228" s="47"/>
      <c r="D228" s="48"/>
      <c r="E228" s="50"/>
      <c r="F228" s="9"/>
      <c r="G228" s="9"/>
      <c r="H228" s="9"/>
      <c r="I228" s="9"/>
      <c r="J228" s="9"/>
    </row>
    <row r="229" spans="1:10" ht="13.15" customHeight="1" x14ac:dyDescent="0.35">
      <c r="A229" s="9"/>
      <c r="B229" s="47"/>
      <c r="C229" s="47"/>
      <c r="D229" s="48"/>
      <c r="E229" s="50"/>
      <c r="F229" s="9"/>
      <c r="G229" s="9"/>
      <c r="H229" s="9"/>
      <c r="I229" s="9"/>
      <c r="J229" s="9"/>
    </row>
    <row r="230" spans="1:10" ht="13.15" customHeight="1" x14ac:dyDescent="0.35">
      <c r="A230" s="9"/>
      <c r="B230" s="47"/>
      <c r="C230" s="47"/>
      <c r="D230" s="48"/>
      <c r="E230" s="50"/>
      <c r="F230" s="9"/>
      <c r="G230" s="9"/>
      <c r="H230" s="9"/>
      <c r="I230" s="9"/>
      <c r="J230" s="9"/>
    </row>
    <row r="231" spans="1:10" ht="13.15" customHeight="1" x14ac:dyDescent="0.35">
      <c r="A231" s="9"/>
      <c r="B231" s="47"/>
      <c r="C231" s="47"/>
      <c r="D231" s="48"/>
      <c r="E231" s="50"/>
      <c r="F231" s="9"/>
      <c r="G231" s="9"/>
      <c r="H231" s="9"/>
      <c r="I231" s="9"/>
      <c r="J231" s="9"/>
    </row>
    <row r="232" spans="1:10" ht="13.15" customHeight="1" x14ac:dyDescent="0.35">
      <c r="A232" s="9"/>
      <c r="B232" s="47"/>
      <c r="C232" s="47"/>
      <c r="D232" s="48"/>
      <c r="E232" s="50"/>
      <c r="F232" s="9"/>
      <c r="G232" s="9"/>
      <c r="H232" s="9"/>
      <c r="I232" s="9"/>
      <c r="J232" s="9"/>
    </row>
    <row r="233" spans="1:10" ht="13.15" customHeight="1" x14ac:dyDescent="0.35">
      <c r="A233" s="9"/>
      <c r="B233" s="47"/>
      <c r="C233" s="47"/>
      <c r="D233" s="48"/>
      <c r="E233" s="50"/>
      <c r="F233" s="9"/>
      <c r="G233" s="9"/>
      <c r="H233" s="9"/>
      <c r="I233" s="9"/>
      <c r="J233" s="9"/>
    </row>
    <row r="234" spans="1:10" ht="13.15" customHeight="1" x14ac:dyDescent="0.35">
      <c r="A234" s="9"/>
      <c r="B234" s="47"/>
      <c r="C234" s="47"/>
      <c r="D234" s="48"/>
      <c r="E234" s="50"/>
      <c r="F234" s="9"/>
      <c r="G234" s="9"/>
      <c r="H234" s="9"/>
      <c r="I234" s="9"/>
      <c r="J234" s="9"/>
    </row>
    <row r="235" spans="1:10" ht="13.15" customHeight="1" x14ac:dyDescent="0.35">
      <c r="A235" s="9"/>
      <c r="B235" s="47"/>
      <c r="C235" s="47"/>
      <c r="D235" s="48"/>
      <c r="E235" s="50"/>
      <c r="F235" s="9"/>
      <c r="G235" s="9"/>
      <c r="H235" s="9"/>
      <c r="I235" s="9"/>
      <c r="J235" s="9"/>
    </row>
    <row r="236" spans="1:10" ht="13.15" customHeight="1" x14ac:dyDescent="0.35">
      <c r="A236" s="9"/>
      <c r="B236" s="47"/>
      <c r="C236" s="47"/>
      <c r="D236" s="48"/>
      <c r="E236" s="50"/>
      <c r="F236" s="9"/>
      <c r="G236" s="9"/>
      <c r="H236" s="9"/>
      <c r="I236" s="9"/>
      <c r="J236" s="9"/>
    </row>
    <row r="237" spans="1:10" ht="13.15" customHeight="1" x14ac:dyDescent="0.35">
      <c r="A237" s="9"/>
      <c r="B237" s="47"/>
      <c r="C237" s="47"/>
      <c r="D237" s="48"/>
      <c r="E237" s="50"/>
      <c r="F237" s="9"/>
      <c r="G237" s="9"/>
      <c r="H237" s="9"/>
      <c r="I237" s="9"/>
      <c r="J237" s="9"/>
    </row>
    <row r="238" spans="1:10" ht="13.15" customHeight="1" x14ac:dyDescent="0.35">
      <c r="A238" s="9"/>
      <c r="B238" s="47"/>
      <c r="C238" s="47"/>
      <c r="D238" s="48"/>
      <c r="E238" s="50"/>
      <c r="F238" s="9"/>
      <c r="G238" s="9"/>
      <c r="H238" s="9"/>
      <c r="I238" s="9"/>
      <c r="J238" s="9"/>
    </row>
    <row r="239" spans="1:10" ht="13.15" customHeight="1" x14ac:dyDescent="0.35">
      <c r="A239" s="9"/>
      <c r="B239" s="47"/>
      <c r="C239" s="47"/>
      <c r="D239" s="48"/>
      <c r="E239" s="50"/>
      <c r="F239" s="9"/>
      <c r="G239" s="9"/>
      <c r="H239" s="9"/>
      <c r="I239" s="9"/>
      <c r="J239" s="9"/>
    </row>
    <row r="240" spans="1:10" ht="13.15" customHeight="1" x14ac:dyDescent="0.35">
      <c r="A240" s="9"/>
      <c r="B240" s="47"/>
      <c r="C240" s="47"/>
      <c r="D240" s="48"/>
      <c r="E240" s="50"/>
      <c r="F240" s="9"/>
      <c r="G240" s="9"/>
      <c r="H240" s="9"/>
      <c r="I240" s="9"/>
      <c r="J240" s="9"/>
    </row>
    <row r="241" spans="1:10" ht="13.15" customHeight="1" x14ac:dyDescent="0.35">
      <c r="A241" s="9"/>
      <c r="B241" s="47"/>
      <c r="C241" s="47"/>
      <c r="D241" s="48"/>
      <c r="E241" s="50"/>
      <c r="F241" s="9"/>
      <c r="G241" s="9"/>
      <c r="H241" s="9"/>
      <c r="I241" s="9"/>
      <c r="J241" s="9"/>
    </row>
    <row r="242" spans="1:10" ht="13.15" customHeight="1" x14ac:dyDescent="0.35">
      <c r="A242" s="9"/>
      <c r="B242" s="47"/>
      <c r="C242" s="47"/>
      <c r="D242" s="48"/>
      <c r="E242" s="50"/>
      <c r="F242" s="9"/>
      <c r="G242" s="9"/>
      <c r="H242" s="9"/>
      <c r="I242" s="9"/>
      <c r="J242" s="9"/>
    </row>
    <row r="243" spans="1:10" ht="13.15" customHeight="1" x14ac:dyDescent="0.35">
      <c r="A243" s="9"/>
      <c r="B243" s="47"/>
      <c r="C243" s="47"/>
      <c r="D243" s="48"/>
      <c r="E243" s="50"/>
      <c r="F243" s="9"/>
      <c r="G243" s="9"/>
      <c r="H243" s="9"/>
      <c r="I243" s="9"/>
      <c r="J243" s="9"/>
    </row>
    <row r="244" spans="1:10" ht="13.15" customHeight="1" x14ac:dyDescent="0.35">
      <c r="A244" s="9"/>
      <c r="B244" s="47"/>
      <c r="C244" s="47"/>
      <c r="D244" s="48"/>
      <c r="E244" s="50"/>
      <c r="F244" s="9"/>
      <c r="G244" s="9"/>
      <c r="H244" s="9"/>
      <c r="I244" s="9"/>
      <c r="J244" s="9"/>
    </row>
    <row r="245" spans="1:10" ht="13.15" customHeight="1" x14ac:dyDescent="0.35">
      <c r="A245" s="9"/>
      <c r="B245" s="47"/>
      <c r="C245" s="47"/>
      <c r="D245" s="48"/>
      <c r="E245" s="50"/>
      <c r="F245" s="9"/>
      <c r="G245" s="9"/>
      <c r="H245" s="9"/>
      <c r="I245" s="9"/>
      <c r="J245" s="9"/>
    </row>
    <row r="246" spans="1:10" ht="13.15" customHeight="1" x14ac:dyDescent="0.35">
      <c r="A246" s="9"/>
      <c r="B246" s="47"/>
      <c r="C246" s="47"/>
      <c r="D246" s="48"/>
      <c r="E246" s="50"/>
      <c r="F246" s="9"/>
      <c r="G246" s="9"/>
      <c r="H246" s="9"/>
      <c r="I246" s="9"/>
      <c r="J246" s="9"/>
    </row>
    <row r="247" spans="1:10" ht="13.15" customHeight="1" x14ac:dyDescent="0.35">
      <c r="A247" s="9"/>
      <c r="B247" s="47"/>
      <c r="C247" s="47"/>
      <c r="D247" s="48"/>
      <c r="E247" s="50"/>
      <c r="F247" s="9"/>
      <c r="G247" s="9"/>
      <c r="H247" s="9"/>
      <c r="I247" s="9"/>
      <c r="J247" s="9"/>
    </row>
    <row r="248" spans="1:10" ht="13.15" customHeight="1" x14ac:dyDescent="0.35">
      <c r="A248" s="9"/>
      <c r="B248" s="47"/>
      <c r="C248" s="47"/>
      <c r="D248" s="48"/>
      <c r="E248" s="50"/>
      <c r="F248" s="9"/>
      <c r="G248" s="9"/>
      <c r="H248" s="9"/>
      <c r="I248" s="9"/>
      <c r="J248" s="9"/>
    </row>
    <row r="249" spans="1:10" ht="13.15" customHeight="1" x14ac:dyDescent="0.35">
      <c r="A249" s="9"/>
      <c r="B249" s="47"/>
      <c r="C249" s="47"/>
      <c r="D249" s="48"/>
      <c r="E249" s="50"/>
      <c r="F249" s="9"/>
      <c r="G249" s="9"/>
      <c r="H249" s="9"/>
      <c r="I249" s="9"/>
      <c r="J249" s="9"/>
    </row>
    <row r="250" spans="1:10" ht="13.15" customHeight="1" x14ac:dyDescent="0.35">
      <c r="A250" s="9"/>
      <c r="B250" s="47"/>
      <c r="C250" s="47"/>
      <c r="D250" s="48"/>
      <c r="E250" s="50"/>
      <c r="F250" s="9"/>
      <c r="G250" s="9"/>
      <c r="H250" s="9"/>
      <c r="I250" s="9"/>
      <c r="J250" s="9"/>
    </row>
    <row r="251" spans="1:10" ht="13.15" customHeight="1" x14ac:dyDescent="0.35">
      <c r="A251" s="9"/>
      <c r="B251" s="47"/>
      <c r="C251" s="47"/>
      <c r="D251" s="48"/>
      <c r="E251" s="50"/>
      <c r="F251" s="9"/>
      <c r="G251" s="9"/>
      <c r="H251" s="9"/>
      <c r="I251" s="9"/>
      <c r="J251" s="9"/>
    </row>
    <row r="252" spans="1:10" ht="13.15" customHeight="1" x14ac:dyDescent="0.35">
      <c r="A252" s="9"/>
      <c r="B252" s="47"/>
      <c r="C252" s="47"/>
      <c r="D252" s="48"/>
      <c r="E252" s="50"/>
      <c r="F252" s="9"/>
      <c r="G252" s="9"/>
      <c r="H252" s="9"/>
      <c r="I252" s="9"/>
      <c r="J252" s="9"/>
    </row>
    <row r="253" spans="1:10" ht="13.15" customHeight="1" x14ac:dyDescent="0.35">
      <c r="A253" s="9"/>
      <c r="B253" s="47"/>
      <c r="C253" s="47"/>
      <c r="D253" s="48"/>
      <c r="E253" s="50"/>
      <c r="F253" s="9"/>
      <c r="G253" s="9"/>
      <c r="H253" s="9"/>
      <c r="I253" s="9"/>
      <c r="J253" s="9"/>
    </row>
    <row r="254" spans="1:10" ht="13.15" customHeight="1" x14ac:dyDescent="0.35">
      <c r="A254" s="9"/>
      <c r="B254" s="47"/>
      <c r="C254" s="47"/>
      <c r="D254" s="48"/>
      <c r="E254" s="50"/>
      <c r="F254" s="9"/>
      <c r="G254" s="9"/>
      <c r="H254" s="9"/>
      <c r="I254" s="9"/>
      <c r="J254" s="9"/>
    </row>
    <row r="255" spans="1:10" ht="13.15" customHeight="1" x14ac:dyDescent="0.35">
      <c r="A255" s="9"/>
      <c r="B255" s="47"/>
      <c r="C255" s="47"/>
      <c r="D255" s="48"/>
      <c r="E255" s="50"/>
      <c r="F255" s="9"/>
      <c r="G255" s="9"/>
      <c r="H255" s="9"/>
      <c r="I255" s="9"/>
      <c r="J255" s="9"/>
    </row>
    <row r="256" spans="1:10" ht="13.15" customHeight="1" x14ac:dyDescent="0.35">
      <c r="A256" s="9"/>
      <c r="B256" s="47"/>
      <c r="C256" s="47"/>
      <c r="D256" s="48"/>
      <c r="E256" s="50"/>
      <c r="F256" s="9"/>
      <c r="G256" s="9"/>
      <c r="H256" s="9"/>
      <c r="I256" s="9"/>
      <c r="J256" s="9"/>
    </row>
    <row r="257" spans="1:10" ht="13.15" customHeight="1" x14ac:dyDescent="0.35">
      <c r="A257" s="9"/>
      <c r="B257" s="47"/>
      <c r="C257" s="47"/>
      <c r="D257" s="48"/>
      <c r="E257" s="50"/>
      <c r="F257" s="9"/>
      <c r="G257" s="9"/>
      <c r="H257" s="9"/>
      <c r="I257" s="9"/>
      <c r="J257" s="9"/>
    </row>
    <row r="258" spans="1:10" ht="13.15" customHeight="1" x14ac:dyDescent="0.35">
      <c r="A258" s="9"/>
      <c r="B258" s="47"/>
      <c r="C258" s="47"/>
      <c r="D258" s="48"/>
      <c r="E258" s="50"/>
      <c r="F258" s="9"/>
      <c r="G258" s="9"/>
      <c r="H258" s="9"/>
      <c r="I258" s="9"/>
      <c r="J258" s="9"/>
    </row>
    <row r="259" spans="1:10" ht="13.15" customHeight="1" x14ac:dyDescent="0.35">
      <c r="A259" s="9"/>
      <c r="B259" s="47"/>
      <c r="C259" s="47"/>
      <c r="D259" s="48"/>
      <c r="E259" s="50"/>
      <c r="F259" s="9"/>
      <c r="G259" s="9"/>
      <c r="H259" s="9"/>
      <c r="I259" s="9"/>
      <c r="J259" s="9"/>
    </row>
    <row r="260" spans="1:10" ht="13.15" customHeight="1" x14ac:dyDescent="0.35">
      <c r="A260" s="9"/>
      <c r="B260" s="47"/>
      <c r="C260" s="47"/>
      <c r="D260" s="48"/>
      <c r="E260" s="50"/>
      <c r="F260" s="9"/>
      <c r="G260" s="9"/>
      <c r="H260" s="9"/>
      <c r="I260" s="9"/>
      <c r="J260" s="9"/>
    </row>
    <row r="261" spans="1:10" ht="13.15" customHeight="1" x14ac:dyDescent="0.35">
      <c r="A261" s="9"/>
      <c r="B261" s="47"/>
      <c r="C261" s="47"/>
      <c r="D261" s="48"/>
      <c r="E261" s="50"/>
      <c r="F261" s="9"/>
      <c r="G261" s="9"/>
      <c r="H261" s="9"/>
      <c r="I261" s="9"/>
      <c r="J261" s="9"/>
    </row>
    <row r="262" spans="1:10" ht="13.15" customHeight="1" x14ac:dyDescent="0.35">
      <c r="A262" s="9"/>
      <c r="B262" s="47"/>
      <c r="C262" s="47"/>
      <c r="D262" s="48"/>
      <c r="E262" s="50"/>
      <c r="F262" s="9"/>
      <c r="G262" s="9"/>
      <c r="H262" s="9"/>
      <c r="I262" s="9"/>
      <c r="J262" s="9"/>
    </row>
    <row r="263" spans="1:10" ht="13.15" customHeight="1" x14ac:dyDescent="0.35">
      <c r="A263" s="9"/>
      <c r="B263" s="47"/>
      <c r="C263" s="47"/>
      <c r="D263" s="48"/>
      <c r="E263" s="50"/>
      <c r="F263" s="9"/>
      <c r="G263" s="9"/>
      <c r="H263" s="9"/>
      <c r="I263" s="9"/>
      <c r="J263" s="9"/>
    </row>
    <row r="264" spans="1:10" ht="13.15" customHeight="1" x14ac:dyDescent="0.35">
      <c r="A264" s="9"/>
      <c r="B264" s="47"/>
      <c r="C264" s="47"/>
      <c r="D264" s="48"/>
      <c r="E264" s="50"/>
      <c r="F264" s="9"/>
      <c r="G264" s="9"/>
      <c r="H264" s="9"/>
      <c r="I264" s="9"/>
      <c r="J264" s="9"/>
    </row>
    <row r="265" spans="1:10" ht="13.15" customHeight="1" x14ac:dyDescent="0.35">
      <c r="A265" s="9"/>
      <c r="B265" s="47"/>
      <c r="C265" s="47"/>
      <c r="D265" s="48"/>
      <c r="E265" s="50"/>
      <c r="F265" s="9"/>
      <c r="G265" s="9"/>
      <c r="H265" s="9"/>
      <c r="I265" s="9"/>
      <c r="J265" s="9"/>
    </row>
    <row r="266" spans="1:10" ht="13.15" customHeight="1" x14ac:dyDescent="0.35">
      <c r="A266" s="9"/>
      <c r="B266" s="47"/>
      <c r="C266" s="47"/>
      <c r="D266" s="48"/>
      <c r="E266" s="50"/>
      <c r="F266" s="9"/>
      <c r="G266" s="9"/>
      <c r="H266" s="9"/>
      <c r="I266" s="9"/>
      <c r="J266" s="9"/>
    </row>
    <row r="267" spans="1:10" ht="13.15" customHeight="1" x14ac:dyDescent="0.35">
      <c r="A267" s="9"/>
      <c r="B267" s="47"/>
      <c r="C267" s="47"/>
      <c r="D267" s="48"/>
      <c r="E267" s="50"/>
      <c r="F267" s="9"/>
      <c r="G267" s="9"/>
      <c r="H267" s="9"/>
      <c r="I267" s="9"/>
      <c r="J267" s="9"/>
    </row>
    <row r="268" spans="1:10" ht="13.15" customHeight="1" x14ac:dyDescent="0.35">
      <c r="A268" s="9"/>
      <c r="B268" s="47"/>
      <c r="C268" s="47"/>
      <c r="D268" s="48"/>
      <c r="E268" s="50"/>
      <c r="F268" s="9"/>
      <c r="G268" s="9"/>
      <c r="H268" s="9"/>
      <c r="I268" s="9"/>
      <c r="J268" s="9"/>
    </row>
    <row r="269" spans="1:10" ht="13.15" customHeight="1" x14ac:dyDescent="0.35">
      <c r="A269" s="9"/>
      <c r="B269" s="47"/>
      <c r="C269" s="47"/>
      <c r="D269" s="48"/>
      <c r="E269" s="50"/>
      <c r="F269" s="9"/>
      <c r="G269" s="9"/>
      <c r="H269" s="9"/>
      <c r="I269" s="9"/>
      <c r="J269" s="9"/>
    </row>
    <row r="270" spans="1:10" ht="13.15" customHeight="1" x14ac:dyDescent="0.35">
      <c r="A270" s="9"/>
      <c r="B270" s="47"/>
      <c r="C270" s="47"/>
      <c r="D270" s="48"/>
      <c r="E270" s="50"/>
      <c r="F270" s="9"/>
      <c r="G270" s="9"/>
      <c r="H270" s="9"/>
      <c r="I270" s="9"/>
      <c r="J270" s="9"/>
    </row>
    <row r="271" spans="1:10" ht="13.15" customHeight="1" x14ac:dyDescent="0.35">
      <c r="A271" s="9"/>
      <c r="B271" s="47"/>
      <c r="C271" s="47"/>
      <c r="D271" s="48"/>
      <c r="E271" s="50"/>
      <c r="F271" s="9"/>
      <c r="G271" s="9"/>
      <c r="H271" s="9"/>
      <c r="I271" s="9"/>
      <c r="J271" s="9"/>
    </row>
    <row r="272" spans="1:10" ht="13.15" customHeight="1" x14ac:dyDescent="0.35">
      <c r="A272" s="9"/>
      <c r="B272" s="47"/>
      <c r="C272" s="47"/>
      <c r="D272" s="48"/>
      <c r="E272" s="50"/>
      <c r="F272" s="9"/>
      <c r="G272" s="9"/>
      <c r="H272" s="9"/>
      <c r="I272" s="9"/>
      <c r="J272" s="9"/>
    </row>
    <row r="273" spans="1:10" ht="13.15" customHeight="1" x14ac:dyDescent="0.35">
      <c r="A273" s="9"/>
      <c r="B273" s="47"/>
      <c r="C273" s="47"/>
      <c r="D273" s="48"/>
      <c r="E273" s="50"/>
      <c r="F273" s="9"/>
      <c r="G273" s="9"/>
      <c r="H273" s="9"/>
      <c r="I273" s="9"/>
      <c r="J273" s="9"/>
    </row>
    <row r="274" spans="1:10" ht="13.15" customHeight="1" x14ac:dyDescent="0.35">
      <c r="A274" s="9"/>
      <c r="B274" s="47"/>
      <c r="C274" s="47"/>
      <c r="D274" s="48"/>
      <c r="E274" s="50"/>
      <c r="F274" s="9"/>
      <c r="G274" s="9"/>
      <c r="H274" s="9"/>
      <c r="I274" s="9"/>
      <c r="J274" s="9"/>
    </row>
    <row r="275" spans="1:10" ht="13.15" customHeight="1" x14ac:dyDescent="0.35">
      <c r="A275" s="9"/>
      <c r="B275" s="47"/>
      <c r="C275" s="47"/>
      <c r="D275" s="48"/>
      <c r="E275" s="50"/>
      <c r="F275" s="9"/>
      <c r="G275" s="9"/>
      <c r="H275" s="9"/>
      <c r="I275" s="9"/>
      <c r="J275" s="9"/>
    </row>
    <row r="276" spans="1:10" ht="13.15" customHeight="1" x14ac:dyDescent="0.35">
      <c r="A276" s="9"/>
      <c r="B276" s="47"/>
      <c r="C276" s="47"/>
      <c r="D276" s="48"/>
      <c r="E276" s="50"/>
      <c r="F276" s="9"/>
      <c r="G276" s="9"/>
      <c r="H276" s="9"/>
      <c r="I276" s="9"/>
      <c r="J276" s="9"/>
    </row>
    <row r="277" spans="1:10" ht="13.15" customHeight="1" x14ac:dyDescent="0.35">
      <c r="A277" s="9"/>
      <c r="B277" s="47"/>
      <c r="C277" s="47"/>
      <c r="D277" s="48"/>
      <c r="E277" s="50"/>
      <c r="F277" s="9"/>
      <c r="G277" s="9"/>
      <c r="H277" s="9"/>
      <c r="I277" s="9"/>
      <c r="J277" s="9"/>
    </row>
    <row r="278" spans="1:10" ht="13.15" customHeight="1" x14ac:dyDescent="0.35">
      <c r="A278" s="9"/>
      <c r="B278" s="47"/>
      <c r="C278" s="47"/>
      <c r="D278" s="48"/>
      <c r="E278" s="50"/>
      <c r="F278" s="9"/>
      <c r="G278" s="9"/>
      <c r="H278" s="9"/>
      <c r="I278" s="9"/>
      <c r="J278" s="9"/>
    </row>
    <row r="279" spans="1:10" ht="13.15" customHeight="1" x14ac:dyDescent="0.35">
      <c r="A279" s="9"/>
      <c r="B279" s="47"/>
      <c r="C279" s="47"/>
      <c r="D279" s="48"/>
      <c r="E279" s="50"/>
      <c r="F279" s="9"/>
      <c r="G279" s="9"/>
      <c r="H279" s="9"/>
      <c r="I279" s="9"/>
      <c r="J279" s="9"/>
    </row>
    <row r="280" spans="1:10" ht="13.15" customHeight="1" x14ac:dyDescent="0.35">
      <c r="A280" s="9"/>
      <c r="B280" s="47"/>
      <c r="C280" s="47"/>
      <c r="D280" s="48"/>
      <c r="E280" s="50"/>
      <c r="F280" s="9"/>
      <c r="G280" s="9"/>
      <c r="H280" s="9"/>
      <c r="I280" s="9"/>
      <c r="J280" s="9"/>
    </row>
    <row r="281" spans="1:10" ht="13.15" customHeight="1" x14ac:dyDescent="0.35">
      <c r="A281" s="9"/>
      <c r="B281" s="47"/>
      <c r="C281" s="47"/>
      <c r="D281" s="48"/>
      <c r="E281" s="50"/>
      <c r="F281" s="9"/>
      <c r="G281" s="9"/>
      <c r="H281" s="9"/>
      <c r="I281" s="9"/>
      <c r="J281" s="9"/>
    </row>
    <row r="282" spans="1:10" ht="13.15" customHeight="1" x14ac:dyDescent="0.35">
      <c r="A282" s="9"/>
      <c r="B282" s="47"/>
      <c r="C282" s="47"/>
      <c r="D282" s="48"/>
      <c r="E282" s="50"/>
      <c r="F282" s="9"/>
      <c r="G282" s="9"/>
      <c r="H282" s="9"/>
      <c r="I282" s="9"/>
      <c r="J282" s="9"/>
    </row>
    <row r="283" spans="1:10" ht="13.15" customHeight="1" x14ac:dyDescent="0.35">
      <c r="A283" s="9"/>
      <c r="B283" s="47"/>
      <c r="C283" s="47"/>
      <c r="D283" s="48"/>
      <c r="E283" s="50"/>
      <c r="F283" s="9"/>
      <c r="G283" s="9"/>
      <c r="H283" s="9"/>
      <c r="I283" s="9"/>
      <c r="J283" s="9"/>
    </row>
    <row r="284" spans="1:10" ht="13.15" customHeight="1" x14ac:dyDescent="0.35">
      <c r="A284" s="9"/>
      <c r="B284" s="47"/>
      <c r="C284" s="47"/>
      <c r="D284" s="48"/>
      <c r="E284" s="50"/>
      <c r="F284" s="9"/>
      <c r="G284" s="9"/>
      <c r="H284" s="9"/>
      <c r="I284" s="9"/>
      <c r="J284" s="9"/>
    </row>
    <row r="285" spans="1:10" ht="13.15" customHeight="1" x14ac:dyDescent="0.35">
      <c r="A285" s="9"/>
      <c r="B285" s="47"/>
      <c r="C285" s="47"/>
      <c r="D285" s="48"/>
      <c r="E285" s="50"/>
      <c r="F285" s="9"/>
      <c r="G285" s="9"/>
      <c r="H285" s="9"/>
      <c r="I285" s="9"/>
      <c r="J285" s="9"/>
    </row>
    <row r="286" spans="1:10" ht="13.15" customHeight="1" x14ac:dyDescent="0.35">
      <c r="A286" s="9"/>
      <c r="B286" s="47"/>
      <c r="C286" s="47"/>
      <c r="D286" s="48"/>
      <c r="E286" s="50"/>
      <c r="F286" s="9"/>
      <c r="G286" s="9"/>
      <c r="H286" s="9"/>
      <c r="I286" s="9"/>
      <c r="J286" s="9"/>
    </row>
    <row r="287" spans="1:10" ht="13.15" customHeight="1" x14ac:dyDescent="0.35">
      <c r="A287" s="9"/>
      <c r="B287" s="47"/>
      <c r="C287" s="47"/>
      <c r="D287" s="48"/>
      <c r="E287" s="50"/>
      <c r="F287" s="9"/>
      <c r="G287" s="9"/>
      <c r="H287" s="9"/>
      <c r="I287" s="9"/>
      <c r="J287" s="9"/>
    </row>
    <row r="288" spans="1:10" ht="13.15" customHeight="1" x14ac:dyDescent="0.35">
      <c r="A288" s="9"/>
      <c r="B288" s="47"/>
      <c r="C288" s="47"/>
      <c r="D288" s="48"/>
      <c r="E288" s="50"/>
      <c r="F288" s="9"/>
      <c r="G288" s="9"/>
      <c r="H288" s="9"/>
      <c r="I288" s="9"/>
      <c r="J288" s="9"/>
    </row>
    <row r="289" spans="1:10" ht="13.15" customHeight="1" x14ac:dyDescent="0.35">
      <c r="A289" s="9"/>
      <c r="B289" s="47"/>
      <c r="C289" s="47"/>
      <c r="D289" s="48"/>
      <c r="E289" s="50"/>
      <c r="F289" s="9"/>
      <c r="G289" s="9"/>
      <c r="H289" s="9"/>
      <c r="I289" s="9"/>
      <c r="J289" s="9"/>
    </row>
    <row r="290" spans="1:10" ht="13.15" customHeight="1" x14ac:dyDescent="0.35">
      <c r="A290" s="9"/>
      <c r="B290" s="47"/>
      <c r="C290" s="47"/>
      <c r="D290" s="48"/>
      <c r="E290" s="50"/>
      <c r="F290" s="9"/>
      <c r="G290" s="9"/>
      <c r="H290" s="9"/>
      <c r="I290" s="9"/>
      <c r="J290" s="9"/>
    </row>
    <row r="291" spans="1:10" ht="13.15" customHeight="1" x14ac:dyDescent="0.35">
      <c r="A291" s="9"/>
      <c r="B291" s="47"/>
      <c r="C291" s="47"/>
      <c r="D291" s="48"/>
      <c r="E291" s="50"/>
      <c r="F291" s="9"/>
      <c r="G291" s="9"/>
      <c r="H291" s="9"/>
      <c r="I291" s="9"/>
      <c r="J291" s="9"/>
    </row>
    <row r="292" spans="1:10" ht="13.15" customHeight="1" x14ac:dyDescent="0.35">
      <c r="A292" s="9"/>
      <c r="B292" s="47"/>
      <c r="C292" s="47"/>
      <c r="D292" s="48"/>
      <c r="E292" s="50"/>
      <c r="F292" s="9"/>
      <c r="G292" s="9"/>
      <c r="H292" s="9"/>
      <c r="I292" s="9"/>
      <c r="J292" s="9"/>
    </row>
    <row r="293" spans="1:10" ht="13.15" customHeight="1" x14ac:dyDescent="0.35">
      <c r="A293" s="9"/>
      <c r="B293" s="47"/>
      <c r="C293" s="47"/>
      <c r="D293" s="48"/>
      <c r="E293" s="50"/>
      <c r="F293" s="9"/>
      <c r="G293" s="9"/>
      <c r="H293" s="9"/>
      <c r="I293" s="9"/>
      <c r="J293" s="9"/>
    </row>
    <row r="294" spans="1:10" ht="13.15" customHeight="1" x14ac:dyDescent="0.35">
      <c r="A294" s="9"/>
      <c r="B294" s="47"/>
      <c r="C294" s="47"/>
      <c r="D294" s="48"/>
      <c r="E294" s="50"/>
      <c r="F294" s="9"/>
      <c r="G294" s="9"/>
      <c r="H294" s="9"/>
      <c r="I294" s="9"/>
      <c r="J294" s="9"/>
    </row>
    <row r="295" spans="1:10" ht="13.15" customHeight="1" x14ac:dyDescent="0.35">
      <c r="A295" s="9"/>
      <c r="B295" s="47"/>
      <c r="C295" s="47"/>
      <c r="D295" s="48"/>
      <c r="E295" s="50"/>
      <c r="F295" s="9"/>
      <c r="G295" s="9"/>
      <c r="H295" s="9"/>
      <c r="I295" s="9"/>
      <c r="J295" s="9"/>
    </row>
    <row r="296" spans="1:10" ht="13.15" customHeight="1" x14ac:dyDescent="0.35">
      <c r="A296" s="9"/>
      <c r="B296" s="47"/>
      <c r="C296" s="47"/>
      <c r="D296" s="48"/>
      <c r="E296" s="50"/>
      <c r="F296" s="9"/>
      <c r="G296" s="9"/>
      <c r="H296" s="9"/>
      <c r="I296" s="9"/>
      <c r="J296" s="9"/>
    </row>
    <row r="297" spans="1:10" ht="13.15" customHeight="1" x14ac:dyDescent="0.35">
      <c r="A297" s="9"/>
      <c r="B297" s="47"/>
      <c r="C297" s="47"/>
      <c r="D297" s="48"/>
      <c r="E297" s="50"/>
      <c r="F297" s="9"/>
      <c r="G297" s="9"/>
      <c r="H297" s="9"/>
      <c r="I297" s="9"/>
      <c r="J297" s="9"/>
    </row>
    <row r="298" spans="1:10" ht="13.15" customHeight="1" x14ac:dyDescent="0.35">
      <c r="A298" s="9"/>
      <c r="B298" s="47"/>
      <c r="C298" s="47"/>
      <c r="D298" s="48"/>
      <c r="E298" s="50"/>
      <c r="F298" s="9"/>
      <c r="G298" s="9"/>
      <c r="H298" s="9"/>
      <c r="I298" s="9"/>
      <c r="J298" s="9"/>
    </row>
    <row r="299" spans="1:10" ht="13.15" customHeight="1" x14ac:dyDescent="0.35">
      <c r="A299" s="9"/>
      <c r="B299" s="47"/>
      <c r="C299" s="47"/>
      <c r="D299" s="48"/>
      <c r="E299" s="50"/>
      <c r="F299" s="9"/>
      <c r="G299" s="9"/>
      <c r="H299" s="9"/>
      <c r="I299" s="9"/>
      <c r="J299" s="9"/>
    </row>
    <row r="300" spans="1:10" ht="13.15" customHeight="1" x14ac:dyDescent="0.35">
      <c r="A300" s="9"/>
      <c r="B300" s="47"/>
      <c r="C300" s="47"/>
      <c r="D300" s="48"/>
      <c r="E300" s="50"/>
      <c r="F300" s="9"/>
      <c r="G300" s="9"/>
      <c r="H300" s="9"/>
      <c r="I300" s="9"/>
      <c r="J300" s="9"/>
    </row>
    <row r="301" spans="1:10" ht="13.15" customHeight="1" x14ac:dyDescent="0.35">
      <c r="A301" s="9"/>
      <c r="B301" s="47"/>
      <c r="C301" s="47"/>
      <c r="D301" s="48"/>
      <c r="E301" s="50"/>
      <c r="F301" s="9"/>
      <c r="G301" s="9"/>
      <c r="H301" s="9"/>
      <c r="I301" s="9"/>
      <c r="J301" s="9"/>
    </row>
    <row r="302" spans="1:10" ht="13.15" customHeight="1" x14ac:dyDescent="0.35">
      <c r="A302" s="9"/>
      <c r="B302" s="47"/>
      <c r="C302" s="47"/>
      <c r="D302" s="48"/>
      <c r="E302" s="50"/>
      <c r="F302" s="9"/>
      <c r="G302" s="9"/>
      <c r="H302" s="9"/>
      <c r="I302" s="9"/>
      <c r="J302" s="9"/>
    </row>
    <row r="303" spans="1:10" ht="13.15" customHeight="1" x14ac:dyDescent="0.35">
      <c r="A303" s="9"/>
      <c r="B303" s="47"/>
      <c r="C303" s="47"/>
      <c r="D303" s="48"/>
      <c r="E303" s="50"/>
      <c r="F303" s="9"/>
      <c r="G303" s="9"/>
      <c r="H303" s="9"/>
      <c r="I303" s="9"/>
      <c r="J303" s="9"/>
    </row>
    <row r="304" spans="1:10" ht="13.15" customHeight="1" x14ac:dyDescent="0.35">
      <c r="A304" s="9"/>
      <c r="B304" s="47"/>
      <c r="C304" s="47"/>
      <c r="D304" s="48"/>
      <c r="E304" s="50"/>
      <c r="F304" s="9"/>
      <c r="G304" s="9"/>
      <c r="H304" s="9"/>
      <c r="I304" s="9"/>
      <c r="J304" s="9"/>
    </row>
    <row r="305" spans="1:10" ht="13.15" customHeight="1" x14ac:dyDescent="0.35">
      <c r="A305" s="9"/>
      <c r="B305" s="47"/>
      <c r="C305" s="47"/>
      <c r="D305" s="48"/>
      <c r="E305" s="50"/>
      <c r="F305" s="9"/>
      <c r="G305" s="9"/>
      <c r="H305" s="9"/>
      <c r="I305" s="9"/>
      <c r="J305" s="9"/>
    </row>
    <row r="306" spans="1:10" ht="13.15" customHeight="1" x14ac:dyDescent="0.35">
      <c r="A306" s="9"/>
      <c r="B306" s="47"/>
      <c r="C306" s="47"/>
      <c r="D306" s="48"/>
      <c r="E306" s="50"/>
      <c r="F306" s="9"/>
      <c r="G306" s="9"/>
      <c r="H306" s="9"/>
      <c r="I306" s="9"/>
      <c r="J306" s="9"/>
    </row>
    <row r="307" spans="1:10" ht="13.15" customHeight="1" x14ac:dyDescent="0.35">
      <c r="A307" s="9"/>
      <c r="B307" s="47"/>
      <c r="C307" s="47"/>
      <c r="D307" s="48"/>
      <c r="E307" s="50"/>
      <c r="F307" s="9"/>
      <c r="G307" s="9"/>
      <c r="H307" s="9"/>
      <c r="I307" s="9"/>
      <c r="J307" s="9"/>
    </row>
    <row r="308" spans="1:10" ht="13.15" customHeight="1" x14ac:dyDescent="0.35">
      <c r="A308" s="9"/>
      <c r="B308" s="47"/>
      <c r="C308" s="47"/>
      <c r="D308" s="48"/>
      <c r="E308" s="50"/>
      <c r="F308" s="9"/>
      <c r="G308" s="9"/>
      <c r="H308" s="9"/>
      <c r="I308" s="9"/>
      <c r="J308" s="9"/>
    </row>
    <row r="309" spans="1:10" ht="13.15" customHeight="1" x14ac:dyDescent="0.35">
      <c r="A309" s="9"/>
      <c r="B309" s="47"/>
      <c r="C309" s="47"/>
      <c r="D309" s="48"/>
      <c r="E309" s="50"/>
      <c r="F309" s="9"/>
      <c r="G309" s="9"/>
      <c r="H309" s="9"/>
      <c r="I309" s="9"/>
      <c r="J309" s="9"/>
    </row>
    <row r="310" spans="1:10" ht="13.15" customHeight="1" x14ac:dyDescent="0.35">
      <c r="A310" s="9"/>
      <c r="B310" s="47"/>
      <c r="C310" s="47"/>
      <c r="D310" s="48"/>
      <c r="E310" s="50"/>
      <c r="F310" s="9"/>
      <c r="G310" s="9"/>
      <c r="H310" s="9"/>
      <c r="I310" s="9"/>
      <c r="J310" s="9"/>
    </row>
    <row r="311" spans="1:10" ht="13.15" customHeight="1" x14ac:dyDescent="0.35">
      <c r="A311" s="9"/>
      <c r="B311" s="47"/>
      <c r="C311" s="47"/>
      <c r="D311" s="48"/>
      <c r="E311" s="50"/>
      <c r="F311" s="9"/>
      <c r="G311" s="9"/>
      <c r="H311" s="9"/>
      <c r="I311" s="9"/>
      <c r="J311" s="9"/>
    </row>
    <row r="312" spans="1:10" ht="13.15" customHeight="1" x14ac:dyDescent="0.35">
      <c r="A312" s="9"/>
      <c r="B312" s="47"/>
      <c r="C312" s="47"/>
      <c r="D312" s="48"/>
      <c r="E312" s="50"/>
      <c r="F312" s="9"/>
      <c r="G312" s="9"/>
      <c r="H312" s="9"/>
      <c r="I312" s="9"/>
      <c r="J312" s="9"/>
    </row>
    <row r="313" spans="1:10" ht="13.15" customHeight="1" x14ac:dyDescent="0.35">
      <c r="A313" s="9"/>
      <c r="B313" s="47"/>
      <c r="C313" s="47"/>
      <c r="D313" s="48"/>
      <c r="E313" s="50"/>
      <c r="F313" s="9"/>
      <c r="G313" s="9"/>
      <c r="H313" s="9"/>
      <c r="I313" s="9"/>
      <c r="J313" s="9"/>
    </row>
    <row r="314" spans="1:10" ht="13.15" customHeight="1" x14ac:dyDescent="0.35">
      <c r="A314" s="9"/>
      <c r="B314" s="47"/>
      <c r="C314" s="47"/>
      <c r="D314" s="48"/>
      <c r="E314" s="50"/>
      <c r="F314" s="9"/>
      <c r="G314" s="9"/>
      <c r="H314" s="9"/>
      <c r="I314" s="9"/>
      <c r="J314" s="9"/>
    </row>
    <row r="315" spans="1:10" ht="13.15" customHeight="1" x14ac:dyDescent="0.35">
      <c r="A315" s="9"/>
      <c r="B315" s="47"/>
      <c r="C315" s="47"/>
      <c r="D315" s="48"/>
      <c r="E315" s="50"/>
      <c r="F315" s="9"/>
      <c r="G315" s="9"/>
      <c r="H315" s="9"/>
      <c r="I315" s="9"/>
      <c r="J315" s="9"/>
    </row>
    <row r="316" spans="1:10" ht="13.15" customHeight="1" x14ac:dyDescent="0.35">
      <c r="A316" s="9"/>
      <c r="B316" s="47"/>
      <c r="C316" s="47"/>
      <c r="D316" s="48"/>
      <c r="E316" s="50"/>
      <c r="F316" s="9"/>
      <c r="G316" s="9"/>
      <c r="H316" s="9"/>
      <c r="I316" s="9"/>
      <c r="J316" s="9"/>
    </row>
    <row r="317" spans="1:10" ht="13.15" customHeight="1" x14ac:dyDescent="0.35">
      <c r="A317" s="9"/>
      <c r="B317" s="47"/>
      <c r="C317" s="47"/>
      <c r="D317" s="48"/>
      <c r="E317" s="50"/>
      <c r="F317" s="9"/>
      <c r="G317" s="9"/>
      <c r="H317" s="9"/>
      <c r="I317" s="9"/>
      <c r="J317" s="9"/>
    </row>
    <row r="318" spans="1:10" ht="13.15" customHeight="1" x14ac:dyDescent="0.35">
      <c r="A318" s="9"/>
      <c r="B318" s="47"/>
      <c r="C318" s="47"/>
      <c r="D318" s="48"/>
      <c r="E318" s="50"/>
      <c r="F318" s="9"/>
      <c r="G318" s="9"/>
      <c r="H318" s="9"/>
      <c r="I318" s="9"/>
      <c r="J318" s="9"/>
    </row>
    <row r="319" spans="1:10" ht="13.15" customHeight="1" x14ac:dyDescent="0.35">
      <c r="A319" s="9"/>
      <c r="B319" s="47"/>
      <c r="C319" s="47"/>
      <c r="D319" s="48"/>
      <c r="E319" s="50"/>
      <c r="F319" s="9"/>
      <c r="G319" s="9"/>
      <c r="H319" s="9"/>
      <c r="I319" s="9"/>
      <c r="J319" s="9"/>
    </row>
    <row r="320" spans="1:10" ht="13.15" customHeight="1" x14ac:dyDescent="0.35">
      <c r="A320" s="9"/>
      <c r="B320" s="47"/>
      <c r="C320" s="47"/>
      <c r="D320" s="48"/>
      <c r="E320" s="50"/>
      <c r="F320" s="9"/>
      <c r="G320" s="9"/>
      <c r="H320" s="9"/>
      <c r="I320" s="9"/>
      <c r="J320" s="9"/>
    </row>
    <row r="321" spans="1:10" ht="13.15" customHeight="1" x14ac:dyDescent="0.35">
      <c r="A321" s="9"/>
      <c r="B321" s="47"/>
      <c r="C321" s="47"/>
      <c r="D321" s="48"/>
      <c r="E321" s="50"/>
      <c r="F321" s="9"/>
      <c r="G321" s="9"/>
      <c r="H321" s="9"/>
      <c r="I321" s="9"/>
      <c r="J321" s="9"/>
    </row>
    <row r="322" spans="1:10" ht="13.15" customHeight="1" x14ac:dyDescent="0.35">
      <c r="A322" s="9"/>
      <c r="B322" s="47"/>
      <c r="C322" s="47"/>
      <c r="D322" s="48"/>
      <c r="E322" s="50"/>
      <c r="F322" s="9"/>
      <c r="G322" s="9"/>
      <c r="H322" s="9"/>
      <c r="I322" s="9"/>
      <c r="J322" s="9"/>
    </row>
    <row r="323" spans="1:10" ht="13.15" customHeight="1" x14ac:dyDescent="0.35">
      <c r="A323" s="9"/>
      <c r="B323" s="47"/>
      <c r="C323" s="47"/>
      <c r="D323" s="48"/>
      <c r="E323" s="50"/>
      <c r="F323" s="9"/>
      <c r="G323" s="9"/>
      <c r="H323" s="9"/>
      <c r="I323" s="9"/>
      <c r="J323" s="9"/>
    </row>
    <row r="324" spans="1:10" ht="13.15" customHeight="1" x14ac:dyDescent="0.35">
      <c r="A324" s="9"/>
      <c r="B324" s="47"/>
      <c r="C324" s="47"/>
      <c r="D324" s="48"/>
      <c r="E324" s="50"/>
      <c r="F324" s="9"/>
      <c r="G324" s="9"/>
      <c r="H324" s="9"/>
      <c r="I324" s="9"/>
      <c r="J324" s="9"/>
    </row>
    <row r="325" spans="1:10" ht="13.15" customHeight="1" x14ac:dyDescent="0.35">
      <c r="A325" s="9"/>
      <c r="B325" s="47"/>
      <c r="C325" s="47"/>
      <c r="D325" s="48"/>
      <c r="E325" s="50"/>
      <c r="F325" s="9"/>
      <c r="G325" s="9"/>
      <c r="H325" s="9"/>
      <c r="I325" s="9"/>
      <c r="J325" s="9"/>
    </row>
    <row r="326" spans="1:10" ht="13.15" customHeight="1" x14ac:dyDescent="0.35">
      <c r="A326" s="9"/>
      <c r="B326" s="47"/>
      <c r="C326" s="47"/>
      <c r="D326" s="48"/>
      <c r="E326" s="50"/>
      <c r="F326" s="9"/>
      <c r="G326" s="9"/>
      <c r="H326" s="9"/>
      <c r="I326" s="9"/>
      <c r="J326" s="9"/>
    </row>
    <row r="327" spans="1:10" ht="13.15" customHeight="1" x14ac:dyDescent="0.35">
      <c r="A327" s="9"/>
      <c r="B327" s="47"/>
      <c r="C327" s="47"/>
      <c r="D327" s="48"/>
      <c r="E327" s="50"/>
      <c r="F327" s="9"/>
      <c r="G327" s="9"/>
      <c r="H327" s="9"/>
      <c r="I327" s="9"/>
      <c r="J327" s="9"/>
    </row>
    <row r="328" spans="1:10" ht="13.15" customHeight="1" x14ac:dyDescent="0.35">
      <c r="A328" s="9"/>
      <c r="B328" s="47"/>
      <c r="C328" s="47"/>
      <c r="D328" s="48"/>
      <c r="E328" s="50"/>
      <c r="F328" s="9"/>
      <c r="G328" s="9"/>
      <c r="H328" s="9"/>
      <c r="I328" s="9"/>
      <c r="J328" s="9"/>
    </row>
    <row r="329" spans="1:10" ht="13.15" customHeight="1" x14ac:dyDescent="0.35">
      <c r="A329" s="9"/>
      <c r="B329" s="47"/>
      <c r="C329" s="47"/>
      <c r="D329" s="48"/>
      <c r="E329" s="50"/>
      <c r="F329" s="9"/>
      <c r="G329" s="9"/>
      <c r="H329" s="9"/>
      <c r="I329" s="9"/>
      <c r="J329" s="9"/>
    </row>
    <row r="330" spans="1:10" ht="13.15" customHeight="1" x14ac:dyDescent="0.35">
      <c r="A330" s="9"/>
      <c r="B330" s="47"/>
      <c r="C330" s="47"/>
      <c r="D330" s="48"/>
      <c r="E330" s="50"/>
      <c r="F330" s="9"/>
      <c r="G330" s="9"/>
      <c r="H330" s="9"/>
      <c r="I330" s="9"/>
      <c r="J330" s="9"/>
    </row>
    <row r="331" spans="1:10" ht="13.15" customHeight="1" x14ac:dyDescent="0.35">
      <c r="A331" s="9"/>
      <c r="B331" s="47"/>
      <c r="C331" s="47"/>
      <c r="D331" s="48"/>
      <c r="E331" s="50"/>
      <c r="F331" s="9"/>
      <c r="G331" s="9"/>
      <c r="H331" s="9"/>
      <c r="I331" s="9"/>
      <c r="J331" s="9"/>
    </row>
    <row r="332" spans="1:10" ht="13.15" customHeight="1" x14ac:dyDescent="0.35">
      <c r="A332" s="9"/>
      <c r="B332" s="47"/>
      <c r="C332" s="47"/>
      <c r="D332" s="48"/>
      <c r="E332" s="50"/>
      <c r="F332" s="9"/>
      <c r="G332" s="9"/>
      <c r="H332" s="9"/>
      <c r="I332" s="9"/>
      <c r="J332" s="9"/>
    </row>
    <row r="333" spans="1:10" ht="13.15" customHeight="1" x14ac:dyDescent="0.35">
      <c r="A333" s="9"/>
      <c r="B333" s="47"/>
      <c r="C333" s="47"/>
      <c r="D333" s="48"/>
      <c r="E333" s="50"/>
      <c r="F333" s="9"/>
      <c r="G333" s="9"/>
      <c r="H333" s="9"/>
      <c r="I333" s="9"/>
      <c r="J333" s="9"/>
    </row>
    <row r="334" spans="1:10" ht="13.15" customHeight="1" x14ac:dyDescent="0.35">
      <c r="A334" s="9"/>
      <c r="B334" s="47"/>
      <c r="C334" s="47"/>
      <c r="D334" s="48"/>
      <c r="E334" s="50"/>
      <c r="F334" s="9"/>
      <c r="G334" s="9"/>
      <c r="H334" s="9"/>
      <c r="I334" s="9"/>
      <c r="J334" s="9"/>
    </row>
    <row r="335" spans="1:10" ht="13.15" customHeight="1" x14ac:dyDescent="0.35">
      <c r="A335" s="9"/>
      <c r="B335" s="47"/>
      <c r="C335" s="47"/>
      <c r="D335" s="48"/>
      <c r="E335" s="50"/>
      <c r="F335" s="9"/>
      <c r="G335" s="9"/>
      <c r="H335" s="9"/>
      <c r="I335" s="9"/>
      <c r="J335" s="9"/>
    </row>
    <row r="336" spans="1:10" ht="13.15" customHeight="1" x14ac:dyDescent="0.35">
      <c r="A336" s="9"/>
      <c r="B336" s="47"/>
      <c r="C336" s="47"/>
      <c r="D336" s="48"/>
      <c r="E336" s="50"/>
      <c r="F336" s="9"/>
      <c r="G336" s="9"/>
      <c r="H336" s="9"/>
      <c r="I336" s="9"/>
      <c r="J336" s="9"/>
    </row>
    <row r="337" spans="1:10" ht="13.15" customHeight="1" x14ac:dyDescent="0.35">
      <c r="A337" s="9"/>
      <c r="B337" s="47"/>
      <c r="C337" s="47"/>
      <c r="D337" s="48"/>
      <c r="E337" s="50"/>
      <c r="F337" s="9"/>
      <c r="G337" s="9"/>
      <c r="H337" s="9"/>
      <c r="I337" s="9"/>
      <c r="J337" s="9"/>
    </row>
    <row r="338" spans="1:10" ht="13.15" customHeight="1" x14ac:dyDescent="0.35">
      <c r="A338" s="9"/>
      <c r="B338" s="47"/>
      <c r="C338" s="47"/>
      <c r="D338" s="48"/>
      <c r="E338" s="50"/>
      <c r="F338" s="9"/>
      <c r="G338" s="9"/>
      <c r="H338" s="9"/>
      <c r="I338" s="9"/>
      <c r="J338" s="9"/>
    </row>
    <row r="339" spans="1:10" ht="13.15" customHeight="1" x14ac:dyDescent="0.35">
      <c r="A339" s="9"/>
      <c r="B339" s="47"/>
      <c r="C339" s="47"/>
      <c r="D339" s="48"/>
      <c r="E339" s="50"/>
      <c r="F339" s="9"/>
      <c r="G339" s="9"/>
      <c r="H339" s="9"/>
      <c r="I339" s="9"/>
      <c r="J339" s="9"/>
    </row>
    <row r="340" spans="1:10" ht="13.15" customHeight="1" x14ac:dyDescent="0.35">
      <c r="A340" s="9"/>
      <c r="B340" s="47"/>
      <c r="C340" s="47"/>
      <c r="D340" s="48"/>
      <c r="E340" s="50"/>
      <c r="F340" s="9"/>
      <c r="G340" s="9"/>
      <c r="H340" s="9"/>
      <c r="I340" s="9"/>
      <c r="J340" s="9"/>
    </row>
    <row r="341" spans="1:10" ht="13.15" customHeight="1" x14ac:dyDescent="0.35">
      <c r="A341" s="9"/>
      <c r="B341" s="47"/>
      <c r="C341" s="47"/>
      <c r="D341" s="48"/>
      <c r="E341" s="50"/>
      <c r="F341" s="9"/>
      <c r="G341" s="9"/>
      <c r="H341" s="9"/>
      <c r="I341" s="9"/>
      <c r="J341" s="9"/>
    </row>
    <row r="342" spans="1:10" ht="13.15" customHeight="1" x14ac:dyDescent="0.35">
      <c r="A342" s="9"/>
      <c r="B342" s="47"/>
      <c r="C342" s="47"/>
      <c r="D342" s="48"/>
      <c r="E342" s="50"/>
      <c r="F342" s="9"/>
      <c r="G342" s="9"/>
      <c r="H342" s="9"/>
      <c r="I342" s="9"/>
      <c r="J342" s="9"/>
    </row>
    <row r="343" spans="1:10" ht="13.15" customHeight="1" x14ac:dyDescent="0.35">
      <c r="A343" s="9"/>
      <c r="B343" s="47"/>
      <c r="C343" s="47"/>
      <c r="D343" s="48"/>
      <c r="E343" s="50"/>
      <c r="F343" s="9"/>
      <c r="G343" s="9"/>
      <c r="H343" s="9"/>
      <c r="I343" s="9"/>
      <c r="J343" s="9"/>
    </row>
    <row r="344" spans="1:10" ht="13.15" customHeight="1" x14ac:dyDescent="0.35">
      <c r="A344" s="9"/>
      <c r="B344" s="47"/>
      <c r="C344" s="47"/>
      <c r="D344" s="48"/>
      <c r="E344" s="50"/>
      <c r="F344" s="9"/>
      <c r="G344" s="9"/>
      <c r="H344" s="9"/>
      <c r="I344" s="9"/>
      <c r="J344" s="9"/>
    </row>
    <row r="345" spans="1:10" ht="13.15" customHeight="1" x14ac:dyDescent="0.35">
      <c r="A345" s="9"/>
      <c r="B345" s="47"/>
      <c r="C345" s="47"/>
      <c r="D345" s="48"/>
      <c r="E345" s="50"/>
      <c r="F345" s="9"/>
      <c r="G345" s="9"/>
      <c r="H345" s="9"/>
      <c r="I345" s="9"/>
      <c r="J345" s="9"/>
    </row>
    <row r="346" spans="1:10" ht="13.15" customHeight="1" x14ac:dyDescent="0.35">
      <c r="A346" s="9"/>
      <c r="B346" s="47"/>
      <c r="C346" s="47"/>
      <c r="D346" s="48"/>
      <c r="E346" s="50"/>
      <c r="F346" s="9"/>
      <c r="G346" s="9"/>
      <c r="H346" s="9"/>
      <c r="I346" s="9"/>
      <c r="J346" s="9"/>
    </row>
    <row r="347" spans="1:10" ht="13.15" customHeight="1" x14ac:dyDescent="0.35">
      <c r="A347" s="9"/>
      <c r="B347" s="47"/>
      <c r="C347" s="47"/>
      <c r="D347" s="48"/>
      <c r="E347" s="50"/>
      <c r="F347" s="9"/>
      <c r="G347" s="9"/>
      <c r="H347" s="9"/>
      <c r="I347" s="9"/>
      <c r="J347" s="9"/>
    </row>
    <row r="348" spans="1:10" ht="13.15" customHeight="1" x14ac:dyDescent="0.35">
      <c r="A348" s="9"/>
      <c r="B348" s="47"/>
      <c r="C348" s="47"/>
      <c r="D348" s="48"/>
      <c r="E348" s="50"/>
      <c r="F348" s="9"/>
      <c r="G348" s="9"/>
      <c r="H348" s="9"/>
      <c r="I348" s="9"/>
      <c r="J348" s="9"/>
    </row>
    <row r="349" spans="1:10" ht="13.15" customHeight="1" x14ac:dyDescent="0.35">
      <c r="A349" s="9"/>
      <c r="B349" s="47"/>
      <c r="C349" s="47"/>
      <c r="D349" s="48"/>
      <c r="E349" s="50"/>
      <c r="F349" s="9"/>
      <c r="G349" s="9"/>
      <c r="H349" s="9"/>
      <c r="I349" s="9"/>
      <c r="J349" s="9"/>
    </row>
    <row r="350" spans="1:10" ht="13.15" customHeight="1" x14ac:dyDescent="0.35">
      <c r="A350" s="9"/>
      <c r="B350" s="47"/>
      <c r="C350" s="47"/>
      <c r="D350" s="48"/>
      <c r="E350" s="50"/>
      <c r="F350" s="9"/>
      <c r="G350" s="9"/>
      <c r="H350" s="9"/>
      <c r="I350" s="9"/>
      <c r="J350" s="9"/>
    </row>
    <row r="351" spans="1:10" ht="13.15" customHeight="1" x14ac:dyDescent="0.35">
      <c r="A351" s="9"/>
      <c r="B351" s="47"/>
      <c r="C351" s="47"/>
      <c r="D351" s="48"/>
      <c r="E351" s="50"/>
      <c r="F351" s="9"/>
      <c r="G351" s="9"/>
      <c r="H351" s="9"/>
      <c r="I351" s="9"/>
      <c r="J351" s="9"/>
    </row>
    <row r="352" spans="1:10" ht="13.15" customHeight="1" x14ac:dyDescent="0.35">
      <c r="A352" s="9"/>
      <c r="B352" s="47"/>
      <c r="C352" s="47"/>
      <c r="D352" s="48"/>
      <c r="E352" s="50"/>
      <c r="F352" s="9"/>
      <c r="G352" s="9"/>
      <c r="H352" s="9"/>
      <c r="I352" s="9"/>
      <c r="J352" s="9"/>
    </row>
    <row r="353" spans="1:10" ht="13.15" customHeight="1" x14ac:dyDescent="0.35">
      <c r="A353" s="9"/>
      <c r="B353" s="47"/>
      <c r="C353" s="47"/>
      <c r="D353" s="48"/>
      <c r="E353" s="50"/>
      <c r="F353" s="9"/>
      <c r="G353" s="9"/>
      <c r="H353" s="9"/>
      <c r="I353" s="9"/>
      <c r="J353" s="9"/>
    </row>
    <row r="354" spans="1:10" ht="13.15" customHeight="1" x14ac:dyDescent="0.35">
      <c r="A354" s="9"/>
      <c r="B354" s="47"/>
      <c r="C354" s="47"/>
      <c r="D354" s="48"/>
      <c r="E354" s="50"/>
      <c r="F354" s="9"/>
      <c r="G354" s="9"/>
      <c r="H354" s="9"/>
      <c r="I354" s="9"/>
      <c r="J354" s="9"/>
    </row>
    <row r="355" spans="1:10" ht="13.15" customHeight="1" x14ac:dyDescent="0.35">
      <c r="A355" s="9"/>
      <c r="B355" s="47"/>
      <c r="C355" s="47"/>
      <c r="D355" s="48"/>
      <c r="E355" s="50"/>
      <c r="F355" s="9"/>
      <c r="G355" s="9"/>
      <c r="H355" s="9"/>
      <c r="I355" s="9"/>
      <c r="J355" s="9"/>
    </row>
    <row r="356" spans="1:10" ht="13.15" customHeight="1" x14ac:dyDescent="0.35">
      <c r="A356" s="9"/>
      <c r="B356" s="47"/>
      <c r="C356" s="47"/>
      <c r="D356" s="48"/>
      <c r="E356" s="50"/>
      <c r="F356" s="9"/>
      <c r="G356" s="9"/>
      <c r="H356" s="9"/>
      <c r="I356" s="9"/>
      <c r="J356" s="9"/>
    </row>
    <row r="357" spans="1:10" ht="13.15" customHeight="1" x14ac:dyDescent="0.35">
      <c r="A357" s="9"/>
      <c r="B357" s="47"/>
      <c r="C357" s="47"/>
      <c r="D357" s="48"/>
      <c r="E357" s="50"/>
      <c r="F357" s="9"/>
      <c r="G357" s="9"/>
      <c r="H357" s="9"/>
      <c r="I357" s="9"/>
      <c r="J357" s="9"/>
    </row>
    <row r="358" spans="1:10" ht="13.15" customHeight="1" x14ac:dyDescent="0.35">
      <c r="A358" s="9"/>
      <c r="B358" s="47"/>
      <c r="C358" s="47"/>
      <c r="D358" s="48"/>
      <c r="E358" s="50"/>
      <c r="F358" s="9"/>
      <c r="G358" s="9"/>
      <c r="H358" s="9"/>
      <c r="I358" s="9"/>
      <c r="J358" s="9"/>
    </row>
    <row r="359" spans="1:10" ht="13.15" customHeight="1" x14ac:dyDescent="0.35">
      <c r="A359" s="9"/>
      <c r="B359" s="47"/>
      <c r="C359" s="47"/>
      <c r="D359" s="48"/>
      <c r="E359" s="50"/>
      <c r="F359" s="9"/>
      <c r="G359" s="9"/>
      <c r="H359" s="9"/>
      <c r="I359" s="9"/>
      <c r="J359" s="9"/>
    </row>
    <row r="360" spans="1:10" ht="13.15" customHeight="1" x14ac:dyDescent="0.35">
      <c r="A360" s="9"/>
      <c r="B360" s="47"/>
      <c r="C360" s="47"/>
      <c r="D360" s="48"/>
      <c r="E360" s="50"/>
      <c r="F360" s="9"/>
      <c r="G360" s="9"/>
      <c r="H360" s="9"/>
      <c r="I360" s="9"/>
      <c r="J360" s="9"/>
    </row>
    <row r="361" spans="1:10" ht="13.15" customHeight="1" x14ac:dyDescent="0.35">
      <c r="A361" s="9"/>
      <c r="B361" s="47"/>
      <c r="C361" s="47"/>
      <c r="D361" s="48"/>
      <c r="E361" s="50"/>
      <c r="F361" s="9"/>
      <c r="G361" s="9"/>
      <c r="H361" s="9"/>
      <c r="I361" s="9"/>
      <c r="J361" s="9"/>
    </row>
    <row r="362" spans="1:10" ht="13.15" customHeight="1" x14ac:dyDescent="0.35">
      <c r="A362" s="9"/>
      <c r="B362" s="47"/>
      <c r="C362" s="47"/>
      <c r="D362" s="48"/>
      <c r="E362" s="50"/>
      <c r="F362" s="9"/>
      <c r="G362" s="9"/>
      <c r="H362" s="9"/>
      <c r="I362" s="9"/>
      <c r="J362" s="9"/>
    </row>
    <row r="363" spans="1:10" ht="13.15" customHeight="1" x14ac:dyDescent="0.35">
      <c r="A363" s="9"/>
      <c r="B363" s="47"/>
      <c r="C363" s="47"/>
      <c r="D363" s="48"/>
      <c r="E363" s="50"/>
      <c r="F363" s="9"/>
      <c r="G363" s="9"/>
      <c r="H363" s="9"/>
      <c r="I363" s="9"/>
      <c r="J363" s="9"/>
    </row>
    <row r="364" spans="1:10" ht="13.15" customHeight="1" x14ac:dyDescent="0.35">
      <c r="A364" s="9"/>
      <c r="B364" s="47"/>
      <c r="C364" s="47"/>
      <c r="D364" s="48"/>
      <c r="E364" s="50"/>
      <c r="F364" s="9"/>
      <c r="G364" s="9"/>
      <c r="H364" s="9"/>
      <c r="I364" s="9"/>
      <c r="J364" s="9"/>
    </row>
    <row r="365" spans="1:10" ht="13.15" customHeight="1" x14ac:dyDescent="0.35">
      <c r="A365" s="9"/>
      <c r="B365" s="47"/>
      <c r="C365" s="47"/>
      <c r="D365" s="48"/>
      <c r="E365" s="50"/>
      <c r="F365" s="9"/>
      <c r="G365" s="9"/>
      <c r="H365" s="9"/>
      <c r="I365" s="9"/>
      <c r="J365" s="9"/>
    </row>
    <row r="366" spans="1:10" ht="13.15" customHeight="1" x14ac:dyDescent="0.35">
      <c r="A366" s="9"/>
      <c r="B366" s="47"/>
      <c r="C366" s="47"/>
      <c r="D366" s="48"/>
      <c r="E366" s="50"/>
      <c r="F366" s="9"/>
      <c r="G366" s="9"/>
      <c r="H366" s="9"/>
      <c r="I366" s="9"/>
      <c r="J366" s="9"/>
    </row>
    <row r="367" spans="1:10" ht="13.15" customHeight="1" x14ac:dyDescent="0.35">
      <c r="A367" s="9"/>
      <c r="B367" s="47"/>
      <c r="C367" s="47"/>
      <c r="D367" s="48"/>
      <c r="E367" s="50"/>
      <c r="F367" s="9"/>
      <c r="G367" s="9"/>
      <c r="H367" s="9"/>
      <c r="I367" s="9"/>
      <c r="J367" s="9"/>
    </row>
    <row r="368" spans="1:10" ht="13.15" customHeight="1" x14ac:dyDescent="0.35">
      <c r="A368" s="9"/>
      <c r="B368" s="47"/>
      <c r="C368" s="47"/>
      <c r="D368" s="48"/>
      <c r="E368" s="50"/>
      <c r="F368" s="9"/>
      <c r="G368" s="9"/>
      <c r="H368" s="9"/>
      <c r="I368" s="9"/>
      <c r="J368" s="9"/>
    </row>
    <row r="369" spans="1:10" ht="13.15" customHeight="1" x14ac:dyDescent="0.35">
      <c r="A369" s="9"/>
      <c r="B369" s="47"/>
      <c r="C369" s="47"/>
      <c r="D369" s="48"/>
      <c r="E369" s="50"/>
      <c r="F369" s="9"/>
      <c r="G369" s="9"/>
      <c r="H369" s="9"/>
      <c r="I369" s="9"/>
      <c r="J369" s="9"/>
    </row>
    <row r="370" spans="1:10" ht="13.15" customHeight="1" x14ac:dyDescent="0.35">
      <c r="A370" s="9"/>
      <c r="B370" s="47"/>
      <c r="C370" s="47"/>
      <c r="D370" s="48"/>
      <c r="E370" s="50"/>
      <c r="F370" s="9"/>
      <c r="G370" s="9"/>
      <c r="H370" s="9"/>
      <c r="I370" s="9"/>
      <c r="J370" s="9"/>
    </row>
  </sheetData>
  <mergeCells count="11">
    <mergeCell ref="J4:M4"/>
    <mergeCell ref="J5:M5"/>
    <mergeCell ref="A22:H22"/>
    <mergeCell ref="A4:A6"/>
    <mergeCell ref="B4:B6"/>
    <mergeCell ref="C4:C6"/>
    <mergeCell ref="D4:D6"/>
    <mergeCell ref="E4:E6"/>
    <mergeCell ref="F4:F6"/>
    <mergeCell ref="G4:G6"/>
    <mergeCell ref="H4:H6"/>
  </mergeCells>
  <printOptions horizontalCentered="1"/>
  <pageMargins left="0.6" right="0" top="0.7" bottom="0.5" header="0.5" footer="0.3"/>
  <pageSetup paperSize="9" scale="22" orientation="portrait" r:id="rId1"/>
  <headerFooter scaleWithDoc="0"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8"/>
  <sheetViews>
    <sheetView showGridLines="0" view="pageBreakPreview" zoomScale="70" zoomScaleSheetLayoutView="70" workbookViewId="0">
      <pane xSplit="8" ySplit="6" topLeftCell="AN10" activePane="bottomRight" state="frozen"/>
      <selection pane="topRight" activeCell="I1" sqref="I1"/>
      <selection pane="bottomLeft" activeCell="A7" sqref="A7"/>
      <selection pane="bottomRight" activeCell="E11" sqref="E11"/>
    </sheetView>
  </sheetViews>
  <sheetFormatPr defaultColWidth="9.1796875" defaultRowHeight="13.15" customHeight="1" x14ac:dyDescent="0.35"/>
  <cols>
    <col min="1" max="1" width="4.26953125" style="34" customWidth="1"/>
    <col min="2" max="2" width="8" style="44" customWidth="1"/>
    <col min="3" max="3" width="30.453125" style="44" customWidth="1"/>
    <col min="4" max="4" width="12.54296875" style="11" customWidth="1"/>
    <col min="5" max="5" width="54.7265625" style="49" customWidth="1"/>
    <col min="6" max="7" width="5.81640625" style="34" customWidth="1"/>
    <col min="8" max="10" width="29" style="50" customWidth="1"/>
    <col min="11" max="11" width="42.7265625" style="77" customWidth="1"/>
    <col min="12" max="13" width="11.7265625" style="9" customWidth="1"/>
    <col min="14" max="14" width="11.453125" style="9" customWidth="1"/>
    <col min="15" max="16384" width="9.1796875" style="9"/>
  </cols>
  <sheetData>
    <row r="1" spans="1:13" s="34" customFormat="1" ht="22.5" customHeight="1" x14ac:dyDescent="0.35">
      <c r="A1" s="33" t="s">
        <v>21</v>
      </c>
      <c r="B1" s="57"/>
      <c r="C1" s="57"/>
      <c r="D1" s="43"/>
      <c r="E1" s="49"/>
      <c r="H1" s="54"/>
      <c r="I1" s="54"/>
      <c r="J1" s="54"/>
      <c r="K1" s="77"/>
    </row>
    <row r="2" spans="1:13" s="34" customFormat="1" ht="22.5" customHeight="1" x14ac:dyDescent="0.35">
      <c r="A2" s="3" t="s">
        <v>28</v>
      </c>
      <c r="B2" s="58"/>
      <c r="C2" s="58"/>
      <c r="D2" s="11"/>
      <c r="E2" s="49"/>
      <c r="H2" s="54"/>
      <c r="I2" s="54"/>
      <c r="J2" s="54"/>
      <c r="K2" s="77"/>
    </row>
    <row r="3" spans="1:13" s="2" customFormat="1" ht="22.5" customHeight="1" x14ac:dyDescent="0.35">
      <c r="D3" s="67"/>
      <c r="E3" s="49"/>
      <c r="H3" s="49"/>
      <c r="I3" s="49"/>
      <c r="J3" s="49"/>
      <c r="K3" s="77"/>
      <c r="L3" s="34"/>
      <c r="M3" s="34"/>
    </row>
    <row r="4" spans="1:13" s="34" customFormat="1" ht="15" customHeight="1" x14ac:dyDescent="0.35">
      <c r="A4" s="218" t="s">
        <v>0</v>
      </c>
      <c r="B4" s="218" t="s">
        <v>33</v>
      </c>
      <c r="C4" s="218" t="s">
        <v>35</v>
      </c>
      <c r="D4" s="218" t="s">
        <v>34</v>
      </c>
      <c r="E4" s="230" t="s">
        <v>1</v>
      </c>
      <c r="F4" s="218" t="s">
        <v>2</v>
      </c>
      <c r="G4" s="218" t="s">
        <v>9</v>
      </c>
      <c r="H4" s="230" t="s">
        <v>120</v>
      </c>
      <c r="I4" s="117"/>
      <c r="J4" s="204"/>
      <c r="K4" s="204"/>
      <c r="L4" s="204"/>
      <c r="M4" s="204"/>
    </row>
    <row r="5" spans="1:13" s="34" customFormat="1" ht="13" x14ac:dyDescent="0.35">
      <c r="A5" s="218"/>
      <c r="B5" s="218"/>
      <c r="C5" s="218"/>
      <c r="D5" s="218"/>
      <c r="E5" s="230"/>
      <c r="F5" s="218"/>
      <c r="G5" s="218"/>
      <c r="H5" s="230"/>
      <c r="I5" s="117"/>
      <c r="J5" s="205" t="s">
        <v>258</v>
      </c>
      <c r="K5" s="205"/>
      <c r="L5" s="205"/>
      <c r="M5" s="205"/>
    </row>
    <row r="6" spans="1:13" s="34" customFormat="1" ht="13" x14ac:dyDescent="0.35">
      <c r="A6" s="218"/>
      <c r="B6" s="218"/>
      <c r="C6" s="218"/>
      <c r="D6" s="218"/>
      <c r="E6" s="230"/>
      <c r="F6" s="218"/>
      <c r="G6" s="218"/>
      <c r="H6" s="230"/>
      <c r="I6" s="117"/>
      <c r="J6" s="107" t="s">
        <v>35</v>
      </c>
      <c r="K6" s="108" t="s">
        <v>1</v>
      </c>
      <c r="L6" s="109" t="s">
        <v>96</v>
      </c>
      <c r="M6" s="109" t="s">
        <v>97</v>
      </c>
    </row>
    <row r="7" spans="1:13" ht="125.25" customHeight="1" x14ac:dyDescent="0.35">
      <c r="A7" s="22" t="s">
        <v>3</v>
      </c>
      <c r="B7" s="22" t="s">
        <v>80</v>
      </c>
      <c r="C7" s="22"/>
      <c r="D7" s="22" t="s">
        <v>39</v>
      </c>
      <c r="E7" s="51" t="s">
        <v>145</v>
      </c>
      <c r="F7" s="22" t="s">
        <v>10</v>
      </c>
      <c r="G7" s="22">
        <v>6</v>
      </c>
      <c r="H7" s="63"/>
      <c r="I7" s="63"/>
      <c r="J7" s="63"/>
      <c r="K7" s="78"/>
      <c r="L7" s="73"/>
      <c r="M7" s="73">
        <f>L7*G7</f>
        <v>0</v>
      </c>
    </row>
    <row r="8" spans="1:13" ht="138" customHeight="1" x14ac:dyDescent="0.35">
      <c r="A8" s="22" t="s">
        <v>4</v>
      </c>
      <c r="B8" s="55" t="s">
        <v>159</v>
      </c>
      <c r="C8" s="22"/>
      <c r="D8" s="22"/>
      <c r="E8" s="35" t="s">
        <v>160</v>
      </c>
      <c r="F8" s="22" t="s">
        <v>10</v>
      </c>
      <c r="G8" s="22">
        <v>6</v>
      </c>
      <c r="H8" s="63" t="s">
        <v>158</v>
      </c>
      <c r="I8" s="63"/>
      <c r="J8" s="63"/>
      <c r="K8" s="78"/>
      <c r="L8" s="73"/>
      <c r="M8" s="73">
        <f t="shared" ref="M8:M19" si="0">L8*G8</f>
        <v>0</v>
      </c>
    </row>
    <row r="9" spans="1:13" ht="148.5" customHeight="1" x14ac:dyDescent="0.35">
      <c r="A9" s="22" t="s">
        <v>5</v>
      </c>
      <c r="B9" s="22" t="s">
        <v>81</v>
      </c>
      <c r="C9" s="22"/>
      <c r="D9" s="22" t="s">
        <v>39</v>
      </c>
      <c r="E9" s="51" t="s">
        <v>148</v>
      </c>
      <c r="F9" s="22" t="s">
        <v>10</v>
      </c>
      <c r="G9" s="22">
        <v>2</v>
      </c>
      <c r="H9" s="63"/>
      <c r="I9" s="63"/>
      <c r="J9" s="63"/>
      <c r="K9" s="78"/>
      <c r="L9" s="73"/>
      <c r="M9" s="73">
        <f t="shared" si="0"/>
        <v>0</v>
      </c>
    </row>
    <row r="10" spans="1:13" ht="122.25" customHeight="1" x14ac:dyDescent="0.35">
      <c r="A10" s="65" t="s">
        <v>6</v>
      </c>
      <c r="B10" s="65" t="s">
        <v>82</v>
      </c>
      <c r="C10" s="65"/>
      <c r="D10" s="22" t="s">
        <v>39</v>
      </c>
      <c r="E10" s="51" t="s">
        <v>149</v>
      </c>
      <c r="F10" s="22" t="s">
        <v>10</v>
      </c>
      <c r="G10" s="22">
        <v>6</v>
      </c>
      <c r="H10" s="63"/>
      <c r="I10" s="63"/>
      <c r="J10" s="63"/>
      <c r="K10" s="78"/>
      <c r="L10" s="73"/>
      <c r="M10" s="73">
        <f t="shared" si="0"/>
        <v>0</v>
      </c>
    </row>
    <row r="11" spans="1:13" ht="168" customHeight="1" x14ac:dyDescent="0.35">
      <c r="A11" s="22" t="s">
        <v>7</v>
      </c>
      <c r="B11" s="22" t="s">
        <v>71</v>
      </c>
      <c r="C11" s="22"/>
      <c r="D11" s="22"/>
      <c r="E11" s="30" t="s">
        <v>141</v>
      </c>
      <c r="F11" s="22" t="s">
        <v>10</v>
      </c>
      <c r="G11" s="22">
        <v>6</v>
      </c>
      <c r="H11" s="63"/>
      <c r="I11" s="164" t="s">
        <v>314</v>
      </c>
      <c r="J11" s="63"/>
      <c r="K11" s="200" t="s">
        <v>313</v>
      </c>
      <c r="L11" s="73"/>
      <c r="M11" s="73">
        <f t="shared" si="0"/>
        <v>0</v>
      </c>
    </row>
    <row r="12" spans="1:13" ht="95.25" customHeight="1" x14ac:dyDescent="0.35">
      <c r="A12" s="52" t="s">
        <v>8</v>
      </c>
      <c r="B12" s="52" t="s">
        <v>72</v>
      </c>
      <c r="C12" s="52"/>
      <c r="D12" s="22" t="s">
        <v>39</v>
      </c>
      <c r="E12" s="51" t="s">
        <v>129</v>
      </c>
      <c r="F12" s="22" t="s">
        <v>10</v>
      </c>
      <c r="G12" s="22">
        <v>6</v>
      </c>
      <c r="H12" s="63"/>
      <c r="I12" s="157" t="s">
        <v>310</v>
      </c>
      <c r="J12" s="63"/>
      <c r="K12" s="163" t="s">
        <v>349</v>
      </c>
      <c r="L12" s="73"/>
      <c r="M12" s="73">
        <f t="shared" si="0"/>
        <v>0</v>
      </c>
    </row>
    <row r="13" spans="1:13" ht="82.5" customHeight="1" x14ac:dyDescent="0.35">
      <c r="A13" s="52" t="s">
        <v>11</v>
      </c>
      <c r="B13" s="52" t="s">
        <v>75</v>
      </c>
      <c r="C13" s="52"/>
      <c r="D13" s="22" t="s">
        <v>39</v>
      </c>
      <c r="E13" s="30" t="s">
        <v>130</v>
      </c>
      <c r="F13" s="22" t="s">
        <v>10</v>
      </c>
      <c r="G13" s="22">
        <v>6</v>
      </c>
      <c r="H13" s="63"/>
      <c r="I13" s="157" t="s">
        <v>321</v>
      </c>
      <c r="J13" s="63"/>
      <c r="K13" s="163" t="s">
        <v>350</v>
      </c>
      <c r="L13" s="73"/>
      <c r="M13" s="73">
        <f t="shared" si="0"/>
        <v>0</v>
      </c>
    </row>
    <row r="14" spans="1:13" ht="138.75" customHeight="1" x14ac:dyDescent="0.35">
      <c r="A14" s="52" t="s">
        <v>12</v>
      </c>
      <c r="B14" s="52" t="s">
        <v>87</v>
      </c>
      <c r="C14" s="52"/>
      <c r="D14" s="22" t="s">
        <v>39</v>
      </c>
      <c r="E14" s="51" t="s">
        <v>157</v>
      </c>
      <c r="F14" s="22" t="s">
        <v>10</v>
      </c>
      <c r="G14" s="22">
        <v>3</v>
      </c>
      <c r="H14" s="63"/>
      <c r="I14" s="63"/>
      <c r="J14" s="63"/>
      <c r="K14" s="78"/>
      <c r="L14" s="73"/>
      <c r="M14" s="73">
        <f t="shared" si="0"/>
        <v>0</v>
      </c>
    </row>
    <row r="15" spans="1:13" ht="95.25" customHeight="1" x14ac:dyDescent="0.35">
      <c r="A15" s="22" t="s">
        <v>42</v>
      </c>
      <c r="B15" s="22" t="s">
        <v>83</v>
      </c>
      <c r="C15" s="22"/>
      <c r="D15" s="22" t="s">
        <v>39</v>
      </c>
      <c r="E15" s="66" t="s">
        <v>161</v>
      </c>
      <c r="F15" s="22" t="s">
        <v>10</v>
      </c>
      <c r="G15" s="22">
        <v>1</v>
      </c>
      <c r="H15" s="63"/>
      <c r="I15" s="63"/>
      <c r="J15" s="63"/>
      <c r="K15" s="78"/>
      <c r="L15" s="73"/>
      <c r="M15" s="73">
        <f t="shared" si="0"/>
        <v>0</v>
      </c>
    </row>
    <row r="16" spans="1:13" ht="90.75" customHeight="1" x14ac:dyDescent="0.35">
      <c r="A16" s="22" t="s">
        <v>13</v>
      </c>
      <c r="B16" s="22" t="s">
        <v>84</v>
      </c>
      <c r="C16" s="22"/>
      <c r="D16" s="22" t="s">
        <v>39</v>
      </c>
      <c r="E16" s="32" t="s">
        <v>151</v>
      </c>
      <c r="F16" s="22" t="s">
        <v>10</v>
      </c>
      <c r="G16" s="22">
        <v>1</v>
      </c>
      <c r="H16" s="63"/>
      <c r="I16" s="63"/>
      <c r="J16" s="63"/>
      <c r="K16" s="78"/>
      <c r="L16" s="73"/>
      <c r="M16" s="73">
        <f t="shared" si="0"/>
        <v>0</v>
      </c>
    </row>
    <row r="17" spans="1:13" ht="81" customHeight="1" x14ac:dyDescent="0.35">
      <c r="A17" s="22" t="s">
        <v>18</v>
      </c>
      <c r="B17" s="22" t="s">
        <v>85</v>
      </c>
      <c r="C17" s="22"/>
      <c r="D17" s="22" t="s">
        <v>39</v>
      </c>
      <c r="E17" s="66" t="s">
        <v>152</v>
      </c>
      <c r="F17" s="22" t="s">
        <v>10</v>
      </c>
      <c r="G17" s="22">
        <v>1</v>
      </c>
      <c r="H17" s="63"/>
      <c r="I17" s="63"/>
      <c r="J17" s="63"/>
      <c r="K17" s="78"/>
      <c r="L17" s="73"/>
      <c r="M17" s="73">
        <f t="shared" si="0"/>
        <v>0</v>
      </c>
    </row>
    <row r="18" spans="1:13" ht="120.75" customHeight="1" x14ac:dyDescent="0.35">
      <c r="A18" s="22" t="s">
        <v>19</v>
      </c>
      <c r="B18" s="22" t="s">
        <v>74</v>
      </c>
      <c r="C18" s="22"/>
      <c r="D18" s="22" t="s">
        <v>73</v>
      </c>
      <c r="E18" s="30" t="s">
        <v>162</v>
      </c>
      <c r="F18" s="22" t="s">
        <v>10</v>
      </c>
      <c r="G18" s="22">
        <v>9</v>
      </c>
      <c r="H18" s="63"/>
      <c r="I18" s="63"/>
      <c r="J18" s="56"/>
      <c r="K18" s="56" t="s">
        <v>399</v>
      </c>
      <c r="L18" s="73"/>
      <c r="M18" s="73">
        <f t="shared" si="0"/>
        <v>0</v>
      </c>
    </row>
    <row r="19" spans="1:13" ht="90" customHeight="1" x14ac:dyDescent="0.35">
      <c r="A19" s="22" t="s">
        <v>22</v>
      </c>
      <c r="B19" s="22" t="s">
        <v>76</v>
      </c>
      <c r="C19" s="22"/>
      <c r="D19" s="22"/>
      <c r="E19" s="53" t="s">
        <v>132</v>
      </c>
      <c r="F19" s="52" t="s">
        <v>10</v>
      </c>
      <c r="G19" s="52">
        <v>6</v>
      </c>
      <c r="H19" s="63"/>
      <c r="I19" s="158">
        <v>41711007</v>
      </c>
      <c r="J19" s="63"/>
      <c r="K19" s="163" t="s">
        <v>360</v>
      </c>
      <c r="L19" s="73"/>
      <c r="M19" s="73">
        <f t="shared" si="0"/>
        <v>0</v>
      </c>
    </row>
    <row r="20" spans="1:13" s="34" customFormat="1" ht="25.5" customHeight="1" x14ac:dyDescent="0.35">
      <c r="A20" s="212" t="s">
        <v>221</v>
      </c>
      <c r="B20" s="213"/>
      <c r="C20" s="213"/>
      <c r="D20" s="213"/>
      <c r="E20" s="213"/>
      <c r="F20" s="213"/>
      <c r="G20" s="213"/>
      <c r="H20" s="213"/>
      <c r="I20" s="110"/>
      <c r="J20" s="85"/>
      <c r="K20" s="85"/>
      <c r="L20" s="85">
        <f>SUM(L7:L19)</f>
        <v>0</v>
      </c>
      <c r="M20" s="85">
        <f>SUM(M7:M19)</f>
        <v>0</v>
      </c>
    </row>
    <row r="21" spans="1:13" s="34" customFormat="1" ht="13.15" customHeight="1" x14ac:dyDescent="0.35">
      <c r="B21" s="44"/>
      <c r="C21" s="44"/>
      <c r="D21" s="11"/>
      <c r="E21" s="49"/>
      <c r="H21" s="54"/>
      <c r="I21" s="54"/>
      <c r="J21" s="54"/>
      <c r="K21" s="77"/>
      <c r="L21" s="9"/>
      <c r="M21" s="9"/>
    </row>
    <row r="22" spans="1:13" s="34" customFormat="1" ht="13.15" customHeight="1" x14ac:dyDescent="0.35">
      <c r="B22" s="44"/>
      <c r="C22" s="44"/>
      <c r="D22" s="11"/>
      <c r="E22" s="49"/>
      <c r="H22" s="54"/>
      <c r="I22" s="54"/>
      <c r="J22" s="54"/>
      <c r="K22" s="77"/>
      <c r="L22" s="9"/>
      <c r="M22" s="9"/>
    </row>
    <row r="23" spans="1:13" s="34" customFormat="1" ht="13.15" customHeight="1" x14ac:dyDescent="0.35">
      <c r="B23" s="44"/>
      <c r="C23" s="44"/>
      <c r="D23" s="11"/>
      <c r="E23" s="49"/>
      <c r="H23" s="54"/>
      <c r="I23" s="54"/>
      <c r="J23" s="54"/>
      <c r="K23" s="77"/>
      <c r="L23" s="9"/>
      <c r="M23" s="9"/>
    </row>
    <row r="24" spans="1:13" s="34" customFormat="1" ht="13.15" customHeight="1" x14ac:dyDescent="0.35">
      <c r="B24" s="44"/>
      <c r="C24" s="44"/>
      <c r="D24" s="11"/>
      <c r="E24" s="49"/>
      <c r="H24" s="54"/>
      <c r="I24" s="54"/>
      <c r="J24" s="54"/>
      <c r="K24" s="77"/>
      <c r="L24" s="9"/>
      <c r="M24" s="9"/>
    </row>
    <row r="25" spans="1:13" ht="13.15" customHeight="1" x14ac:dyDescent="0.35">
      <c r="H25" s="64"/>
      <c r="I25" s="64"/>
      <c r="J25" s="64"/>
    </row>
    <row r="26" spans="1:13" ht="13.15" customHeight="1" x14ac:dyDescent="0.35">
      <c r="H26" s="64"/>
      <c r="I26" s="64"/>
      <c r="J26" s="64"/>
    </row>
    <row r="27" spans="1:13" ht="13.15" customHeight="1" x14ac:dyDescent="0.35">
      <c r="H27" s="64"/>
      <c r="I27" s="64"/>
      <c r="J27" s="64"/>
    </row>
    <row r="28" spans="1:13" ht="13.15" customHeight="1" x14ac:dyDescent="0.35">
      <c r="H28" s="64"/>
      <c r="I28" s="64"/>
      <c r="J28" s="64"/>
    </row>
    <row r="29" spans="1:13" ht="13.15" customHeight="1" x14ac:dyDescent="0.35">
      <c r="H29" s="64"/>
      <c r="I29" s="64"/>
      <c r="J29" s="64"/>
    </row>
    <row r="30" spans="1:13" ht="13.15" customHeight="1" x14ac:dyDescent="0.35">
      <c r="H30" s="64"/>
      <c r="I30" s="64"/>
      <c r="J30" s="64"/>
    </row>
    <row r="31" spans="1:13" ht="13.15" customHeight="1" x14ac:dyDescent="0.35">
      <c r="A31" s="9"/>
      <c r="B31" s="47"/>
      <c r="C31" s="47"/>
      <c r="D31" s="48"/>
      <c r="E31" s="50"/>
      <c r="F31" s="9"/>
      <c r="G31" s="9"/>
      <c r="H31" s="64"/>
      <c r="I31" s="64"/>
      <c r="J31" s="64"/>
    </row>
    <row r="32" spans="1:13" ht="13.15" customHeight="1" x14ac:dyDescent="0.35">
      <c r="A32" s="9"/>
      <c r="B32" s="47"/>
      <c r="C32" s="47"/>
      <c r="D32" s="48"/>
      <c r="E32" s="50"/>
      <c r="F32" s="9"/>
      <c r="G32" s="9"/>
      <c r="H32" s="64"/>
      <c r="I32" s="64"/>
      <c r="J32" s="64"/>
    </row>
    <row r="33" spans="1:10" ht="13.15" customHeight="1" x14ac:dyDescent="0.35">
      <c r="A33" s="9"/>
      <c r="B33" s="47"/>
      <c r="C33" s="47"/>
      <c r="D33" s="48"/>
      <c r="E33" s="50"/>
      <c r="F33" s="9"/>
      <c r="G33" s="9"/>
      <c r="H33" s="64"/>
      <c r="I33" s="64"/>
      <c r="J33" s="64"/>
    </row>
    <row r="34" spans="1:10" ht="13.15" customHeight="1" x14ac:dyDescent="0.35">
      <c r="A34" s="9"/>
      <c r="B34" s="47"/>
      <c r="C34" s="47"/>
      <c r="D34" s="48"/>
      <c r="E34" s="50"/>
      <c r="F34" s="9"/>
      <c r="G34" s="9"/>
      <c r="H34" s="64"/>
      <c r="I34" s="64"/>
      <c r="J34" s="64"/>
    </row>
    <row r="35" spans="1:10" ht="13.15" customHeight="1" x14ac:dyDescent="0.35">
      <c r="A35" s="9"/>
      <c r="B35" s="47"/>
      <c r="C35" s="47"/>
      <c r="D35" s="48"/>
      <c r="E35" s="50"/>
      <c r="F35" s="9"/>
      <c r="G35" s="9"/>
      <c r="H35" s="64"/>
      <c r="I35" s="64"/>
      <c r="J35" s="64"/>
    </row>
    <row r="36" spans="1:10" ht="13.15" customHeight="1" x14ac:dyDescent="0.35">
      <c r="A36" s="9"/>
      <c r="B36" s="47"/>
      <c r="C36" s="47"/>
      <c r="D36" s="48"/>
      <c r="E36" s="50"/>
      <c r="F36" s="9"/>
      <c r="G36" s="9"/>
      <c r="H36" s="64"/>
      <c r="I36" s="64"/>
      <c r="J36" s="64"/>
    </row>
    <row r="37" spans="1:10" ht="13.15" customHeight="1" x14ac:dyDescent="0.35">
      <c r="A37" s="9"/>
      <c r="B37" s="47"/>
      <c r="C37" s="47"/>
      <c r="D37" s="48"/>
      <c r="E37" s="50"/>
      <c r="F37" s="9"/>
      <c r="G37" s="9"/>
      <c r="H37" s="64"/>
      <c r="I37" s="64"/>
      <c r="J37" s="64"/>
    </row>
    <row r="38" spans="1:10" ht="13.15" customHeight="1" x14ac:dyDescent="0.35">
      <c r="A38" s="9"/>
      <c r="B38" s="47"/>
      <c r="C38" s="47"/>
      <c r="D38" s="48"/>
      <c r="E38" s="50"/>
      <c r="F38" s="9"/>
      <c r="G38" s="9"/>
      <c r="H38" s="64"/>
      <c r="I38" s="64"/>
      <c r="J38" s="64"/>
    </row>
    <row r="39" spans="1:10" ht="13.15" customHeight="1" x14ac:dyDescent="0.35">
      <c r="A39" s="9"/>
      <c r="B39" s="47"/>
      <c r="C39" s="47"/>
      <c r="D39" s="48"/>
      <c r="E39" s="50"/>
      <c r="F39" s="9"/>
      <c r="G39" s="9"/>
      <c r="H39" s="64"/>
      <c r="I39" s="64"/>
      <c r="J39" s="64"/>
    </row>
    <row r="40" spans="1:10" ht="13.15" customHeight="1" x14ac:dyDescent="0.35">
      <c r="A40" s="9"/>
      <c r="B40" s="47"/>
      <c r="C40" s="47"/>
      <c r="D40" s="48"/>
      <c r="E40" s="50"/>
      <c r="F40" s="9"/>
      <c r="G40" s="9"/>
      <c r="H40" s="64"/>
      <c r="I40" s="64"/>
      <c r="J40" s="64"/>
    </row>
    <row r="41" spans="1:10" ht="13.15" customHeight="1" x14ac:dyDescent="0.35">
      <c r="A41" s="9"/>
      <c r="B41" s="47"/>
      <c r="C41" s="47"/>
      <c r="D41" s="48"/>
      <c r="E41" s="50"/>
      <c r="F41" s="9"/>
      <c r="G41" s="9"/>
      <c r="H41" s="64"/>
      <c r="I41" s="64"/>
      <c r="J41" s="64"/>
    </row>
    <row r="42" spans="1:10" ht="13.15" customHeight="1" x14ac:dyDescent="0.35">
      <c r="A42" s="9"/>
      <c r="B42" s="47"/>
      <c r="C42" s="47"/>
      <c r="D42" s="48"/>
      <c r="E42" s="50"/>
      <c r="F42" s="9"/>
      <c r="G42" s="9"/>
      <c r="H42" s="64"/>
      <c r="I42" s="64"/>
      <c r="J42" s="64"/>
    </row>
    <row r="43" spans="1:10" ht="13.15" customHeight="1" x14ac:dyDescent="0.35">
      <c r="A43" s="9"/>
      <c r="B43" s="47"/>
      <c r="C43" s="47"/>
      <c r="D43" s="48"/>
      <c r="E43" s="50"/>
      <c r="F43" s="9"/>
      <c r="G43" s="9"/>
      <c r="H43" s="64"/>
      <c r="I43" s="64"/>
      <c r="J43" s="64"/>
    </row>
    <row r="44" spans="1:10" ht="13.15" customHeight="1" x14ac:dyDescent="0.35">
      <c r="A44" s="9"/>
      <c r="B44" s="47"/>
      <c r="C44" s="47"/>
      <c r="D44" s="48"/>
      <c r="E44" s="50"/>
      <c r="F44" s="9"/>
      <c r="G44" s="9"/>
      <c r="H44" s="64"/>
      <c r="I44" s="64"/>
      <c r="J44" s="64"/>
    </row>
    <row r="45" spans="1:10" ht="13.15" customHeight="1" x14ac:dyDescent="0.35">
      <c r="A45" s="9"/>
      <c r="B45" s="47"/>
      <c r="C45" s="47"/>
      <c r="D45" s="48"/>
      <c r="E45" s="50"/>
      <c r="F45" s="9"/>
      <c r="G45" s="9"/>
      <c r="H45" s="64"/>
      <c r="I45" s="64"/>
      <c r="J45" s="64"/>
    </row>
    <row r="46" spans="1:10" ht="13.15" customHeight="1" x14ac:dyDescent="0.35">
      <c r="A46" s="9"/>
      <c r="B46" s="47"/>
      <c r="C46" s="47"/>
      <c r="D46" s="48"/>
      <c r="E46" s="50"/>
      <c r="F46" s="9"/>
      <c r="G46" s="9"/>
      <c r="H46" s="64"/>
      <c r="I46" s="64"/>
      <c r="J46" s="64"/>
    </row>
    <row r="47" spans="1:10" ht="13.15" customHeight="1" x14ac:dyDescent="0.35">
      <c r="A47" s="9"/>
      <c r="B47" s="47"/>
      <c r="C47" s="47"/>
      <c r="D47" s="48"/>
      <c r="E47" s="50"/>
      <c r="F47" s="9"/>
      <c r="G47" s="9"/>
      <c r="H47" s="64"/>
      <c r="I47" s="64"/>
      <c r="J47" s="64"/>
    </row>
    <row r="48" spans="1:10" ht="13.15" customHeight="1" x14ac:dyDescent="0.35">
      <c r="A48" s="9"/>
      <c r="B48" s="47"/>
      <c r="C48" s="47"/>
      <c r="D48" s="48"/>
      <c r="E48" s="50"/>
      <c r="F48" s="9"/>
      <c r="G48" s="9"/>
      <c r="H48" s="64"/>
      <c r="I48" s="64"/>
      <c r="J48" s="64"/>
    </row>
    <row r="49" spans="1:10" ht="13.15" customHeight="1" x14ac:dyDescent="0.35">
      <c r="A49" s="9"/>
      <c r="B49" s="47"/>
      <c r="C49" s="47"/>
      <c r="D49" s="48"/>
      <c r="E49" s="50"/>
      <c r="F49" s="9"/>
      <c r="G49" s="9"/>
      <c r="H49" s="64"/>
      <c r="I49" s="64"/>
      <c r="J49" s="64"/>
    </row>
    <row r="50" spans="1:10" ht="13.15" customHeight="1" x14ac:dyDescent="0.35">
      <c r="A50" s="9"/>
      <c r="B50" s="47"/>
      <c r="C50" s="47"/>
      <c r="D50" s="48"/>
      <c r="E50" s="50"/>
      <c r="F50" s="9"/>
      <c r="G50" s="9"/>
      <c r="H50" s="64"/>
      <c r="I50" s="64"/>
      <c r="J50" s="64"/>
    </row>
    <row r="51" spans="1:10" ht="13.15" customHeight="1" x14ac:dyDescent="0.35">
      <c r="A51" s="9"/>
      <c r="B51" s="47"/>
      <c r="C51" s="47"/>
      <c r="D51" s="48"/>
      <c r="E51" s="50"/>
      <c r="F51" s="9"/>
      <c r="G51" s="9"/>
      <c r="H51" s="64"/>
      <c r="I51" s="64"/>
      <c r="J51" s="64"/>
    </row>
    <row r="52" spans="1:10" ht="13.15" customHeight="1" x14ac:dyDescent="0.35">
      <c r="A52" s="9"/>
      <c r="B52" s="47"/>
      <c r="C52" s="47"/>
      <c r="D52" s="48"/>
      <c r="E52" s="50"/>
      <c r="F52" s="9"/>
      <c r="G52" s="9"/>
      <c r="H52" s="64"/>
      <c r="I52" s="64"/>
      <c r="J52" s="64"/>
    </row>
    <row r="53" spans="1:10" ht="13.15" customHeight="1" x14ac:dyDescent="0.35">
      <c r="A53" s="9"/>
      <c r="B53" s="47"/>
      <c r="C53" s="47"/>
      <c r="D53" s="48"/>
      <c r="E53" s="50"/>
      <c r="F53" s="9"/>
      <c r="G53" s="9"/>
      <c r="H53" s="64"/>
      <c r="I53" s="64"/>
      <c r="J53" s="64"/>
    </row>
    <row r="54" spans="1:10" ht="13.15" customHeight="1" x14ac:dyDescent="0.35">
      <c r="A54" s="9"/>
      <c r="B54" s="47"/>
      <c r="C54" s="47"/>
      <c r="D54" s="48"/>
      <c r="E54" s="50"/>
      <c r="F54" s="9"/>
      <c r="G54" s="9"/>
    </row>
    <row r="55" spans="1:10" ht="13.15" customHeight="1" x14ac:dyDescent="0.35">
      <c r="A55" s="9"/>
      <c r="B55" s="47"/>
      <c r="C55" s="47"/>
      <c r="D55" s="48"/>
      <c r="E55" s="50"/>
      <c r="F55" s="9"/>
      <c r="G55" s="9"/>
    </row>
    <row r="56" spans="1:10" ht="13.15" customHeight="1" x14ac:dyDescent="0.35">
      <c r="A56" s="9"/>
      <c r="B56" s="47"/>
      <c r="C56" s="47"/>
      <c r="D56" s="48"/>
      <c r="E56" s="50"/>
      <c r="F56" s="9"/>
      <c r="G56" s="9"/>
    </row>
    <row r="57" spans="1:10" ht="13.15" customHeight="1" x14ac:dyDescent="0.35">
      <c r="A57" s="9"/>
      <c r="B57" s="47"/>
      <c r="C57" s="47"/>
      <c r="D57" s="48"/>
      <c r="E57" s="50"/>
      <c r="F57" s="9"/>
      <c r="G57" s="9"/>
    </row>
    <row r="58" spans="1:10" ht="13.15" customHeight="1" x14ac:dyDescent="0.35">
      <c r="A58" s="9"/>
      <c r="B58" s="47"/>
      <c r="C58" s="47"/>
      <c r="D58" s="48"/>
      <c r="E58" s="50"/>
      <c r="F58" s="9"/>
      <c r="G58" s="9"/>
    </row>
    <row r="59" spans="1:10" ht="13.15" customHeight="1" x14ac:dyDescent="0.35">
      <c r="A59" s="9"/>
      <c r="B59" s="47"/>
      <c r="C59" s="47"/>
      <c r="D59" s="48"/>
      <c r="E59" s="50"/>
      <c r="F59" s="9"/>
      <c r="G59" s="9"/>
    </row>
    <row r="60" spans="1:10" ht="13.15" customHeight="1" x14ac:dyDescent="0.35">
      <c r="A60" s="9"/>
      <c r="B60" s="47"/>
      <c r="C60" s="47"/>
      <c r="D60" s="48"/>
      <c r="E60" s="50"/>
      <c r="F60" s="9"/>
      <c r="G60" s="9"/>
    </row>
    <row r="61" spans="1:10" ht="13.15" customHeight="1" x14ac:dyDescent="0.35">
      <c r="A61" s="9"/>
      <c r="B61" s="47"/>
      <c r="C61" s="47"/>
      <c r="D61" s="48"/>
      <c r="E61" s="50"/>
      <c r="F61" s="9"/>
      <c r="G61" s="9"/>
    </row>
    <row r="62" spans="1:10" ht="13.15" customHeight="1" x14ac:dyDescent="0.35">
      <c r="A62" s="9"/>
      <c r="B62" s="47"/>
      <c r="C62" s="47"/>
      <c r="D62" s="48"/>
      <c r="E62" s="50"/>
      <c r="F62" s="9"/>
      <c r="G62" s="9"/>
    </row>
    <row r="63" spans="1:10" ht="13.15" customHeight="1" x14ac:dyDescent="0.35">
      <c r="A63" s="9"/>
      <c r="B63" s="47"/>
      <c r="C63" s="47"/>
      <c r="D63" s="48"/>
      <c r="E63" s="50"/>
      <c r="F63" s="9"/>
      <c r="G63" s="9"/>
    </row>
    <row r="64" spans="1:10" ht="13.15" customHeight="1" x14ac:dyDescent="0.35">
      <c r="A64" s="9"/>
      <c r="B64" s="47"/>
      <c r="C64" s="47"/>
      <c r="D64" s="48"/>
      <c r="E64" s="50"/>
      <c r="F64" s="9"/>
      <c r="G64" s="9"/>
    </row>
    <row r="65" spans="1:7" ht="13.15" customHeight="1" x14ac:dyDescent="0.35">
      <c r="A65" s="9"/>
      <c r="B65" s="47"/>
      <c r="C65" s="47"/>
      <c r="D65" s="48"/>
      <c r="E65" s="50"/>
      <c r="F65" s="9"/>
      <c r="G65" s="9"/>
    </row>
    <row r="66" spans="1:7" ht="13.15" customHeight="1" x14ac:dyDescent="0.35">
      <c r="A66" s="9"/>
      <c r="B66" s="47"/>
      <c r="C66" s="47"/>
      <c r="D66" s="48"/>
      <c r="E66" s="50"/>
      <c r="F66" s="9"/>
      <c r="G66" s="9"/>
    </row>
    <row r="67" spans="1:7" ht="13.15" customHeight="1" x14ac:dyDescent="0.35">
      <c r="A67" s="9"/>
      <c r="B67" s="47"/>
      <c r="C67" s="47"/>
      <c r="D67" s="48"/>
      <c r="E67" s="50"/>
      <c r="F67" s="9"/>
      <c r="G67" s="9"/>
    </row>
    <row r="68" spans="1:7" ht="13.15" customHeight="1" x14ac:dyDescent="0.35">
      <c r="A68" s="9"/>
      <c r="B68" s="47"/>
      <c r="C68" s="47"/>
      <c r="D68" s="48"/>
      <c r="E68" s="50"/>
      <c r="F68" s="9"/>
      <c r="G68" s="9"/>
    </row>
    <row r="69" spans="1:7" ht="13.15" customHeight="1" x14ac:dyDescent="0.35">
      <c r="A69" s="9"/>
      <c r="B69" s="47"/>
      <c r="C69" s="47"/>
      <c r="D69" s="48"/>
      <c r="E69" s="50"/>
      <c r="F69" s="9"/>
      <c r="G69" s="9"/>
    </row>
    <row r="70" spans="1:7" ht="13.15" customHeight="1" x14ac:dyDescent="0.35">
      <c r="A70" s="9"/>
      <c r="B70" s="47"/>
      <c r="C70" s="47"/>
      <c r="D70" s="48"/>
      <c r="E70" s="50"/>
      <c r="F70" s="9"/>
      <c r="G70" s="9"/>
    </row>
    <row r="71" spans="1:7" ht="13.15" customHeight="1" x14ac:dyDescent="0.35">
      <c r="A71" s="9"/>
      <c r="B71" s="47"/>
      <c r="C71" s="47"/>
      <c r="D71" s="48"/>
      <c r="E71" s="50"/>
      <c r="F71" s="9"/>
      <c r="G71" s="9"/>
    </row>
    <row r="72" spans="1:7" ht="13.15" customHeight="1" x14ac:dyDescent="0.35">
      <c r="A72" s="9"/>
      <c r="B72" s="47"/>
      <c r="C72" s="47"/>
      <c r="D72" s="48"/>
      <c r="E72" s="50"/>
      <c r="F72" s="9"/>
      <c r="G72" s="9"/>
    </row>
    <row r="73" spans="1:7" ht="13.15" customHeight="1" x14ac:dyDescent="0.35">
      <c r="A73" s="9"/>
      <c r="B73" s="47"/>
      <c r="C73" s="47"/>
      <c r="D73" s="48"/>
      <c r="E73" s="50"/>
      <c r="F73" s="9"/>
      <c r="G73" s="9"/>
    </row>
    <row r="74" spans="1:7" ht="13.15" customHeight="1" x14ac:dyDescent="0.35">
      <c r="A74" s="9"/>
      <c r="B74" s="47"/>
      <c r="C74" s="47"/>
      <c r="D74" s="48"/>
      <c r="E74" s="50"/>
      <c r="F74" s="9"/>
      <c r="G74" s="9"/>
    </row>
    <row r="75" spans="1:7" ht="13.15" customHeight="1" x14ac:dyDescent="0.35">
      <c r="A75" s="9"/>
      <c r="B75" s="47"/>
      <c r="C75" s="47"/>
      <c r="D75" s="48"/>
      <c r="E75" s="50"/>
      <c r="F75" s="9"/>
      <c r="G75" s="9"/>
    </row>
    <row r="76" spans="1:7" ht="13.15" customHeight="1" x14ac:dyDescent="0.35">
      <c r="A76" s="9"/>
      <c r="B76" s="47"/>
      <c r="C76" s="47"/>
      <c r="D76" s="48"/>
      <c r="E76" s="50"/>
      <c r="F76" s="9"/>
      <c r="G76" s="9"/>
    </row>
    <row r="77" spans="1:7" ht="13.15" customHeight="1" x14ac:dyDescent="0.35">
      <c r="A77" s="9"/>
      <c r="B77" s="47"/>
      <c r="C77" s="47"/>
      <c r="D77" s="48"/>
      <c r="E77" s="50"/>
      <c r="F77" s="9"/>
      <c r="G77" s="9"/>
    </row>
    <row r="78" spans="1:7" ht="13.15" customHeight="1" x14ac:dyDescent="0.35">
      <c r="A78" s="9"/>
      <c r="B78" s="47"/>
      <c r="C78" s="47"/>
      <c r="D78" s="48"/>
      <c r="E78" s="50"/>
      <c r="F78" s="9"/>
      <c r="G78" s="9"/>
    </row>
    <row r="79" spans="1:7" ht="13.15" customHeight="1" x14ac:dyDescent="0.35">
      <c r="A79" s="9"/>
      <c r="B79" s="47"/>
      <c r="C79" s="47"/>
      <c r="D79" s="48"/>
      <c r="E79" s="50"/>
      <c r="F79" s="9"/>
      <c r="G79" s="9"/>
    </row>
    <row r="80" spans="1:7" ht="13.15" customHeight="1" x14ac:dyDescent="0.35">
      <c r="A80" s="9"/>
      <c r="B80" s="47"/>
      <c r="C80" s="47"/>
      <c r="D80" s="48"/>
      <c r="E80" s="50"/>
      <c r="F80" s="9"/>
      <c r="G80" s="9"/>
    </row>
    <row r="81" spans="1:7" ht="13.15" customHeight="1" x14ac:dyDescent="0.35">
      <c r="A81" s="9"/>
      <c r="B81" s="47"/>
      <c r="C81" s="47"/>
      <c r="D81" s="48"/>
      <c r="E81" s="50"/>
      <c r="F81" s="9"/>
      <c r="G81" s="9"/>
    </row>
    <row r="82" spans="1:7" ht="13.15" customHeight="1" x14ac:dyDescent="0.35">
      <c r="A82" s="9"/>
      <c r="B82" s="47"/>
      <c r="C82" s="47"/>
      <c r="D82" s="48"/>
      <c r="E82" s="50"/>
      <c r="F82" s="9"/>
      <c r="G82" s="9"/>
    </row>
    <row r="83" spans="1:7" ht="13.15" customHeight="1" x14ac:dyDescent="0.35">
      <c r="A83" s="9"/>
      <c r="B83" s="47"/>
      <c r="C83" s="47"/>
      <c r="D83" s="48"/>
      <c r="E83" s="50"/>
      <c r="F83" s="9"/>
      <c r="G83" s="9"/>
    </row>
    <row r="84" spans="1:7" ht="13.15" customHeight="1" x14ac:dyDescent="0.35">
      <c r="A84" s="9"/>
      <c r="B84" s="47"/>
      <c r="C84" s="47"/>
      <c r="D84" s="48"/>
      <c r="E84" s="50"/>
      <c r="F84" s="9"/>
      <c r="G84" s="9"/>
    </row>
    <row r="85" spans="1:7" ht="13.15" customHeight="1" x14ac:dyDescent="0.35">
      <c r="A85" s="9"/>
      <c r="B85" s="47"/>
      <c r="C85" s="47"/>
      <c r="D85" s="48"/>
      <c r="E85" s="50"/>
      <c r="F85" s="9"/>
      <c r="G85" s="9"/>
    </row>
    <row r="86" spans="1:7" ht="13.15" customHeight="1" x14ac:dyDescent="0.35">
      <c r="A86" s="9"/>
      <c r="B86" s="47"/>
      <c r="C86" s="47"/>
      <c r="D86" s="48"/>
      <c r="E86" s="50"/>
      <c r="F86" s="9"/>
      <c r="G86" s="9"/>
    </row>
    <row r="87" spans="1:7" ht="13.15" customHeight="1" x14ac:dyDescent="0.35">
      <c r="A87" s="9"/>
      <c r="B87" s="47"/>
      <c r="C87" s="47"/>
      <c r="D87" s="48"/>
      <c r="E87" s="50"/>
      <c r="F87" s="9"/>
      <c r="G87" s="9"/>
    </row>
    <row r="88" spans="1:7" ht="13.15" customHeight="1" x14ac:dyDescent="0.35">
      <c r="A88" s="9"/>
      <c r="B88" s="47"/>
      <c r="C88" s="47"/>
      <c r="D88" s="48"/>
      <c r="E88" s="50"/>
      <c r="F88" s="9"/>
      <c r="G88" s="9"/>
    </row>
    <row r="89" spans="1:7" ht="13.15" customHeight="1" x14ac:dyDescent="0.35">
      <c r="A89" s="9"/>
      <c r="B89" s="47"/>
      <c r="C89" s="47"/>
      <c r="D89" s="48"/>
      <c r="E89" s="50"/>
      <c r="F89" s="9"/>
      <c r="G89" s="9"/>
    </row>
    <row r="90" spans="1:7" ht="13.15" customHeight="1" x14ac:dyDescent="0.35">
      <c r="A90" s="9"/>
      <c r="B90" s="47"/>
      <c r="C90" s="47"/>
      <c r="D90" s="48"/>
      <c r="E90" s="50"/>
      <c r="F90" s="9"/>
      <c r="G90" s="9"/>
    </row>
    <row r="91" spans="1:7" ht="13.15" customHeight="1" x14ac:dyDescent="0.35">
      <c r="A91" s="9"/>
      <c r="B91" s="47"/>
      <c r="C91" s="47"/>
      <c r="D91" s="48"/>
      <c r="E91" s="50"/>
      <c r="F91" s="9"/>
      <c r="G91" s="9"/>
    </row>
    <row r="92" spans="1:7" ht="13.15" customHeight="1" x14ac:dyDescent="0.35">
      <c r="A92" s="9"/>
      <c r="B92" s="47"/>
      <c r="C92" s="47"/>
      <c r="D92" s="48"/>
      <c r="E92" s="50"/>
      <c r="F92" s="9"/>
      <c r="G92" s="9"/>
    </row>
    <row r="93" spans="1:7" ht="13.15" customHeight="1" x14ac:dyDescent="0.35">
      <c r="A93" s="9"/>
      <c r="B93" s="47"/>
      <c r="C93" s="47"/>
      <c r="D93" s="48"/>
      <c r="E93" s="50"/>
      <c r="F93" s="9"/>
      <c r="G93" s="9"/>
    </row>
    <row r="94" spans="1:7" ht="13.15" customHeight="1" x14ac:dyDescent="0.35">
      <c r="A94" s="9"/>
      <c r="B94" s="47"/>
      <c r="C94" s="47"/>
      <c r="D94" s="48"/>
      <c r="E94" s="50"/>
      <c r="F94" s="9"/>
      <c r="G94" s="9"/>
    </row>
    <row r="95" spans="1:7" ht="13.15" customHeight="1" x14ac:dyDescent="0.35">
      <c r="A95" s="9"/>
      <c r="B95" s="47"/>
      <c r="C95" s="47"/>
      <c r="D95" s="48"/>
      <c r="E95" s="50"/>
      <c r="F95" s="9"/>
      <c r="G95" s="9"/>
    </row>
    <row r="96" spans="1:7" ht="13.15" customHeight="1" x14ac:dyDescent="0.35">
      <c r="A96" s="9"/>
      <c r="B96" s="47"/>
      <c r="C96" s="47"/>
      <c r="D96" s="48"/>
      <c r="E96" s="50"/>
      <c r="F96" s="9"/>
      <c r="G96" s="9"/>
    </row>
    <row r="97" spans="1:7" ht="13.15" customHeight="1" x14ac:dyDescent="0.35">
      <c r="A97" s="9"/>
      <c r="B97" s="47"/>
      <c r="C97" s="47"/>
      <c r="D97" s="48"/>
      <c r="E97" s="50"/>
      <c r="F97" s="9"/>
      <c r="G97" s="9"/>
    </row>
    <row r="98" spans="1:7" ht="13.15" customHeight="1" x14ac:dyDescent="0.35">
      <c r="A98" s="9"/>
      <c r="B98" s="47"/>
      <c r="C98" s="47"/>
      <c r="D98" s="48"/>
      <c r="E98" s="50"/>
      <c r="F98" s="9"/>
      <c r="G98" s="9"/>
    </row>
    <row r="99" spans="1:7" ht="13.15" customHeight="1" x14ac:dyDescent="0.35">
      <c r="A99" s="9"/>
      <c r="B99" s="47"/>
      <c r="C99" s="47"/>
      <c r="D99" s="48"/>
      <c r="E99" s="50"/>
      <c r="F99" s="9"/>
      <c r="G99" s="9"/>
    </row>
    <row r="100" spans="1:7" ht="13.15" customHeight="1" x14ac:dyDescent="0.35">
      <c r="A100" s="9"/>
      <c r="B100" s="47"/>
      <c r="C100" s="47"/>
      <c r="D100" s="48"/>
      <c r="E100" s="50"/>
      <c r="F100" s="9"/>
      <c r="G100" s="9"/>
    </row>
    <row r="101" spans="1:7" ht="13.15" customHeight="1" x14ac:dyDescent="0.35">
      <c r="A101" s="9"/>
      <c r="B101" s="47"/>
      <c r="C101" s="47"/>
      <c r="D101" s="48"/>
      <c r="E101" s="50"/>
      <c r="F101" s="9"/>
      <c r="G101" s="9"/>
    </row>
    <row r="102" spans="1:7" ht="13.15" customHeight="1" x14ac:dyDescent="0.35">
      <c r="A102" s="9"/>
      <c r="B102" s="47"/>
      <c r="C102" s="47"/>
      <c r="D102" s="48"/>
      <c r="E102" s="50"/>
      <c r="F102" s="9"/>
      <c r="G102" s="9"/>
    </row>
    <row r="103" spans="1:7" ht="13.15" customHeight="1" x14ac:dyDescent="0.35">
      <c r="A103" s="9"/>
      <c r="B103" s="47"/>
      <c r="C103" s="47"/>
      <c r="D103" s="48"/>
      <c r="E103" s="50"/>
      <c r="F103" s="9"/>
      <c r="G103" s="9"/>
    </row>
    <row r="104" spans="1:7" ht="13.15" customHeight="1" x14ac:dyDescent="0.35">
      <c r="A104" s="9"/>
      <c r="B104" s="47"/>
      <c r="C104" s="47"/>
      <c r="D104" s="48"/>
      <c r="E104" s="50"/>
      <c r="F104" s="9"/>
      <c r="G104" s="9"/>
    </row>
    <row r="105" spans="1:7" ht="13.15" customHeight="1" x14ac:dyDescent="0.35">
      <c r="A105" s="9"/>
      <c r="B105" s="47"/>
      <c r="C105" s="47"/>
      <c r="D105" s="48"/>
      <c r="E105" s="50"/>
      <c r="F105" s="9"/>
      <c r="G105" s="9"/>
    </row>
    <row r="106" spans="1:7" ht="13.15" customHeight="1" x14ac:dyDescent="0.35">
      <c r="A106" s="9"/>
      <c r="B106" s="47"/>
      <c r="C106" s="47"/>
      <c r="D106" s="48"/>
      <c r="E106" s="50"/>
      <c r="F106" s="9"/>
      <c r="G106" s="9"/>
    </row>
    <row r="107" spans="1:7" ht="13.15" customHeight="1" x14ac:dyDescent="0.35">
      <c r="A107" s="9"/>
      <c r="B107" s="47"/>
      <c r="C107" s="47"/>
      <c r="D107" s="48"/>
      <c r="E107" s="50"/>
      <c r="F107" s="9"/>
      <c r="G107" s="9"/>
    </row>
    <row r="108" spans="1:7" ht="13.15" customHeight="1" x14ac:dyDescent="0.35">
      <c r="A108" s="9"/>
      <c r="B108" s="47"/>
      <c r="C108" s="47"/>
      <c r="D108" s="48"/>
      <c r="E108" s="50"/>
      <c r="F108" s="9"/>
      <c r="G108" s="9"/>
    </row>
    <row r="109" spans="1:7" ht="13.15" customHeight="1" x14ac:dyDescent="0.35">
      <c r="A109" s="9"/>
      <c r="B109" s="47"/>
      <c r="C109" s="47"/>
      <c r="D109" s="48"/>
      <c r="E109" s="50"/>
      <c r="F109" s="9"/>
      <c r="G109" s="9"/>
    </row>
    <row r="110" spans="1:7" ht="13.15" customHeight="1" x14ac:dyDescent="0.35">
      <c r="A110" s="9"/>
      <c r="B110" s="47"/>
      <c r="C110" s="47"/>
      <c r="D110" s="48"/>
      <c r="E110" s="50"/>
      <c r="F110" s="9"/>
      <c r="G110" s="9"/>
    </row>
    <row r="111" spans="1:7" ht="13.15" customHeight="1" x14ac:dyDescent="0.35">
      <c r="A111" s="9"/>
      <c r="B111" s="47"/>
      <c r="C111" s="47"/>
      <c r="D111" s="48"/>
      <c r="E111" s="50"/>
      <c r="F111" s="9"/>
      <c r="G111" s="9"/>
    </row>
    <row r="112" spans="1:7" ht="13.15" customHeight="1" x14ac:dyDescent="0.35">
      <c r="A112" s="9"/>
      <c r="B112" s="47"/>
      <c r="C112" s="47"/>
      <c r="D112" s="48"/>
      <c r="E112" s="50"/>
      <c r="F112" s="9"/>
      <c r="G112" s="9"/>
    </row>
    <row r="113" spans="1:7" ht="13.15" customHeight="1" x14ac:dyDescent="0.35">
      <c r="A113" s="9"/>
      <c r="B113" s="47"/>
      <c r="C113" s="47"/>
      <c r="D113" s="48"/>
      <c r="E113" s="50"/>
      <c r="F113" s="9"/>
      <c r="G113" s="9"/>
    </row>
    <row r="114" spans="1:7" ht="13.15" customHeight="1" x14ac:dyDescent="0.35">
      <c r="A114" s="9"/>
      <c r="B114" s="47"/>
      <c r="C114" s="47"/>
      <c r="D114" s="48"/>
      <c r="E114" s="50"/>
      <c r="F114" s="9"/>
      <c r="G114" s="9"/>
    </row>
    <row r="115" spans="1:7" ht="13.15" customHeight="1" x14ac:dyDescent="0.35">
      <c r="A115" s="9"/>
      <c r="B115" s="47"/>
      <c r="C115" s="47"/>
      <c r="D115" s="48"/>
      <c r="E115" s="50"/>
      <c r="F115" s="9"/>
      <c r="G115" s="9"/>
    </row>
    <row r="116" spans="1:7" ht="13.15" customHeight="1" x14ac:dyDescent="0.35">
      <c r="A116" s="9"/>
      <c r="B116" s="47"/>
      <c r="C116" s="47"/>
      <c r="D116" s="48"/>
      <c r="E116" s="50"/>
      <c r="F116" s="9"/>
      <c r="G116" s="9"/>
    </row>
    <row r="117" spans="1:7" ht="13.15" customHeight="1" x14ac:dyDescent="0.35">
      <c r="A117" s="9"/>
      <c r="B117" s="47"/>
      <c r="C117" s="47"/>
      <c r="D117" s="48"/>
      <c r="E117" s="50"/>
      <c r="F117" s="9"/>
      <c r="G117" s="9"/>
    </row>
    <row r="118" spans="1:7" ht="13.15" customHeight="1" x14ac:dyDescent="0.35">
      <c r="A118" s="9"/>
      <c r="B118" s="47"/>
      <c r="C118" s="47"/>
      <c r="D118" s="48"/>
      <c r="E118" s="50"/>
      <c r="F118" s="9"/>
      <c r="G118" s="9"/>
    </row>
    <row r="119" spans="1:7" ht="13.15" customHeight="1" x14ac:dyDescent="0.35">
      <c r="A119" s="9"/>
      <c r="B119" s="47"/>
      <c r="C119" s="47"/>
      <c r="D119" s="48"/>
      <c r="E119" s="50"/>
      <c r="F119" s="9"/>
      <c r="G119" s="9"/>
    </row>
    <row r="120" spans="1:7" ht="13.15" customHeight="1" x14ac:dyDescent="0.35">
      <c r="A120" s="9"/>
      <c r="B120" s="47"/>
      <c r="C120" s="47"/>
      <c r="D120" s="48"/>
      <c r="E120" s="50"/>
      <c r="F120" s="9"/>
      <c r="G120" s="9"/>
    </row>
    <row r="121" spans="1:7" ht="13.15" customHeight="1" x14ac:dyDescent="0.35">
      <c r="A121" s="9"/>
      <c r="B121" s="47"/>
      <c r="C121" s="47"/>
      <c r="D121" s="48"/>
      <c r="E121" s="50"/>
      <c r="F121" s="9"/>
      <c r="G121" s="9"/>
    </row>
    <row r="122" spans="1:7" ht="13.15" customHeight="1" x14ac:dyDescent="0.35">
      <c r="A122" s="9"/>
      <c r="B122" s="47"/>
      <c r="C122" s="47"/>
      <c r="D122" s="48"/>
      <c r="E122" s="50"/>
      <c r="F122" s="9"/>
      <c r="G122" s="9"/>
    </row>
    <row r="123" spans="1:7" ht="13.15" customHeight="1" x14ac:dyDescent="0.35">
      <c r="A123" s="9"/>
      <c r="B123" s="47"/>
      <c r="C123" s="47"/>
      <c r="D123" s="48"/>
      <c r="E123" s="50"/>
      <c r="F123" s="9"/>
      <c r="G123" s="9"/>
    </row>
    <row r="124" spans="1:7" ht="13.15" customHeight="1" x14ac:dyDescent="0.35">
      <c r="A124" s="9"/>
      <c r="B124" s="47"/>
      <c r="C124" s="47"/>
      <c r="D124" s="48"/>
      <c r="E124" s="50"/>
      <c r="F124" s="9"/>
      <c r="G124" s="9"/>
    </row>
    <row r="125" spans="1:7" ht="13.15" customHeight="1" x14ac:dyDescent="0.35">
      <c r="A125" s="9"/>
      <c r="B125" s="47"/>
      <c r="C125" s="47"/>
      <c r="D125" s="48"/>
      <c r="E125" s="50"/>
      <c r="F125" s="9"/>
      <c r="G125" s="9"/>
    </row>
    <row r="126" spans="1:7" ht="13.15" customHeight="1" x14ac:dyDescent="0.35">
      <c r="A126" s="9"/>
      <c r="B126" s="47"/>
      <c r="C126" s="47"/>
      <c r="D126" s="48"/>
      <c r="E126" s="50"/>
      <c r="F126" s="9"/>
      <c r="G126" s="9"/>
    </row>
    <row r="127" spans="1:7" ht="13.15" customHeight="1" x14ac:dyDescent="0.35">
      <c r="A127" s="9"/>
      <c r="B127" s="47"/>
      <c r="C127" s="47"/>
      <c r="D127" s="48"/>
      <c r="E127" s="50"/>
      <c r="F127" s="9"/>
      <c r="G127" s="9"/>
    </row>
    <row r="128" spans="1:7" ht="13.15" customHeight="1" x14ac:dyDescent="0.35">
      <c r="A128" s="9"/>
      <c r="B128" s="47"/>
      <c r="C128" s="47"/>
      <c r="D128" s="48"/>
      <c r="E128" s="50"/>
      <c r="F128" s="9"/>
      <c r="G128" s="9"/>
    </row>
    <row r="129" spans="1:7" ht="13.15" customHeight="1" x14ac:dyDescent="0.35">
      <c r="A129" s="9"/>
      <c r="B129" s="47"/>
      <c r="C129" s="47"/>
      <c r="D129" s="48"/>
      <c r="E129" s="50"/>
      <c r="F129" s="9"/>
      <c r="G129" s="9"/>
    </row>
    <row r="130" spans="1:7" ht="13.15" customHeight="1" x14ac:dyDescent="0.35">
      <c r="A130" s="9"/>
      <c r="B130" s="47"/>
      <c r="C130" s="47"/>
      <c r="D130" s="48"/>
      <c r="E130" s="50"/>
      <c r="F130" s="9"/>
      <c r="G130" s="9"/>
    </row>
    <row r="131" spans="1:7" ht="13.15" customHeight="1" x14ac:dyDescent="0.35">
      <c r="A131" s="9"/>
      <c r="B131" s="47"/>
      <c r="C131" s="47"/>
      <c r="D131" s="48"/>
      <c r="E131" s="50"/>
      <c r="F131" s="9"/>
      <c r="G131" s="9"/>
    </row>
    <row r="132" spans="1:7" ht="13.15" customHeight="1" x14ac:dyDescent="0.35">
      <c r="A132" s="9"/>
      <c r="B132" s="47"/>
      <c r="C132" s="47"/>
      <c r="D132" s="48"/>
      <c r="E132" s="50"/>
      <c r="F132" s="9"/>
      <c r="G132" s="9"/>
    </row>
    <row r="133" spans="1:7" ht="13.15" customHeight="1" x14ac:dyDescent="0.35">
      <c r="A133" s="9"/>
      <c r="B133" s="47"/>
      <c r="C133" s="47"/>
      <c r="D133" s="48"/>
      <c r="E133" s="50"/>
      <c r="F133" s="9"/>
      <c r="G133" s="9"/>
    </row>
    <row r="134" spans="1:7" ht="13.15" customHeight="1" x14ac:dyDescent="0.35">
      <c r="A134" s="9"/>
      <c r="B134" s="47"/>
      <c r="C134" s="47"/>
      <c r="D134" s="48"/>
      <c r="E134" s="50"/>
      <c r="F134" s="9"/>
      <c r="G134" s="9"/>
    </row>
    <row r="135" spans="1:7" ht="13.15" customHeight="1" x14ac:dyDescent="0.35">
      <c r="A135" s="9"/>
      <c r="B135" s="47"/>
      <c r="C135" s="47"/>
      <c r="D135" s="48"/>
      <c r="E135" s="50"/>
      <c r="F135" s="9"/>
      <c r="G135" s="9"/>
    </row>
    <row r="136" spans="1:7" ht="13.15" customHeight="1" x14ac:dyDescent="0.35">
      <c r="A136" s="9"/>
      <c r="B136" s="47"/>
      <c r="C136" s="47"/>
      <c r="D136" s="48"/>
      <c r="E136" s="50"/>
      <c r="F136" s="9"/>
      <c r="G136" s="9"/>
    </row>
    <row r="137" spans="1:7" ht="13.15" customHeight="1" x14ac:dyDescent="0.35">
      <c r="A137" s="9"/>
      <c r="B137" s="47"/>
      <c r="C137" s="47"/>
      <c r="D137" s="48"/>
      <c r="E137" s="50"/>
      <c r="F137" s="9"/>
      <c r="G137" s="9"/>
    </row>
    <row r="138" spans="1:7" ht="13.15" customHeight="1" x14ac:dyDescent="0.35">
      <c r="A138" s="9"/>
      <c r="B138" s="47"/>
      <c r="C138" s="47"/>
      <c r="D138" s="48"/>
      <c r="E138" s="50"/>
      <c r="F138" s="9"/>
      <c r="G138" s="9"/>
    </row>
    <row r="139" spans="1:7" ht="13.15" customHeight="1" x14ac:dyDescent="0.35">
      <c r="A139" s="9"/>
      <c r="B139" s="47"/>
      <c r="C139" s="47"/>
      <c r="D139" s="48"/>
      <c r="E139" s="50"/>
      <c r="F139" s="9"/>
      <c r="G139" s="9"/>
    </row>
    <row r="140" spans="1:7" ht="13.15" customHeight="1" x14ac:dyDescent="0.35">
      <c r="A140" s="9"/>
      <c r="B140" s="47"/>
      <c r="C140" s="47"/>
      <c r="D140" s="48"/>
      <c r="E140" s="50"/>
      <c r="F140" s="9"/>
      <c r="G140" s="9"/>
    </row>
    <row r="141" spans="1:7" ht="13.15" customHeight="1" x14ac:dyDescent="0.35">
      <c r="A141" s="9"/>
      <c r="B141" s="47"/>
      <c r="C141" s="47"/>
      <c r="D141" s="48"/>
      <c r="E141" s="50"/>
      <c r="F141" s="9"/>
      <c r="G141" s="9"/>
    </row>
    <row r="142" spans="1:7" ht="13.15" customHeight="1" x14ac:dyDescent="0.35">
      <c r="A142" s="9"/>
      <c r="B142" s="47"/>
      <c r="C142" s="47"/>
      <c r="D142" s="48"/>
      <c r="E142" s="50"/>
      <c r="F142" s="9"/>
      <c r="G142" s="9"/>
    </row>
    <row r="143" spans="1:7" ht="13.15" customHeight="1" x14ac:dyDescent="0.35">
      <c r="A143" s="9"/>
      <c r="B143" s="47"/>
      <c r="C143" s="47"/>
      <c r="D143" s="48"/>
      <c r="E143" s="50"/>
      <c r="F143" s="9"/>
      <c r="G143" s="9"/>
    </row>
    <row r="144" spans="1:7" ht="13.15" customHeight="1" x14ac:dyDescent="0.35">
      <c r="A144" s="9"/>
      <c r="B144" s="47"/>
      <c r="C144" s="47"/>
      <c r="D144" s="48"/>
      <c r="E144" s="50"/>
      <c r="F144" s="9"/>
      <c r="G144" s="9"/>
    </row>
    <row r="145" spans="1:7" ht="13.15" customHeight="1" x14ac:dyDescent="0.35">
      <c r="A145" s="9"/>
      <c r="B145" s="47"/>
      <c r="C145" s="47"/>
      <c r="D145" s="48"/>
      <c r="E145" s="50"/>
      <c r="F145" s="9"/>
      <c r="G145" s="9"/>
    </row>
    <row r="146" spans="1:7" ht="13.15" customHeight="1" x14ac:dyDescent="0.35">
      <c r="A146" s="9"/>
      <c r="B146" s="47"/>
      <c r="C146" s="47"/>
      <c r="D146" s="48"/>
      <c r="E146" s="50"/>
      <c r="F146" s="9"/>
      <c r="G146" s="9"/>
    </row>
    <row r="147" spans="1:7" ht="13.15" customHeight="1" x14ac:dyDescent="0.35">
      <c r="A147" s="9"/>
      <c r="B147" s="47"/>
      <c r="C147" s="47"/>
      <c r="D147" s="48"/>
      <c r="E147" s="50"/>
      <c r="F147" s="9"/>
      <c r="G147" s="9"/>
    </row>
    <row r="148" spans="1:7" ht="13.15" customHeight="1" x14ac:dyDescent="0.35">
      <c r="A148" s="9"/>
      <c r="B148" s="47"/>
      <c r="C148" s="47"/>
      <c r="D148" s="48"/>
      <c r="E148" s="50"/>
      <c r="F148" s="9"/>
      <c r="G148" s="9"/>
    </row>
    <row r="149" spans="1:7" ht="13.15" customHeight="1" x14ac:dyDescent="0.35">
      <c r="A149" s="9"/>
      <c r="B149" s="47"/>
      <c r="C149" s="47"/>
      <c r="D149" s="48"/>
      <c r="E149" s="50"/>
      <c r="F149" s="9"/>
      <c r="G149" s="9"/>
    </row>
    <row r="150" spans="1:7" ht="13.15" customHeight="1" x14ac:dyDescent="0.35">
      <c r="A150" s="9"/>
      <c r="B150" s="47"/>
      <c r="C150" s="47"/>
      <c r="D150" s="48"/>
      <c r="E150" s="50"/>
      <c r="F150" s="9"/>
      <c r="G150" s="9"/>
    </row>
    <row r="151" spans="1:7" ht="13.15" customHeight="1" x14ac:dyDescent="0.35">
      <c r="A151" s="9"/>
      <c r="B151" s="47"/>
      <c r="C151" s="47"/>
      <c r="D151" s="48"/>
      <c r="E151" s="50"/>
      <c r="F151" s="9"/>
      <c r="G151" s="9"/>
    </row>
    <row r="152" spans="1:7" ht="13.15" customHeight="1" x14ac:dyDescent="0.35">
      <c r="A152" s="9"/>
      <c r="B152" s="47"/>
      <c r="C152" s="47"/>
      <c r="D152" s="48"/>
      <c r="E152" s="50"/>
      <c r="F152" s="9"/>
      <c r="G152" s="9"/>
    </row>
    <row r="153" spans="1:7" ht="13.15" customHeight="1" x14ac:dyDescent="0.35">
      <c r="A153" s="9"/>
      <c r="B153" s="47"/>
      <c r="C153" s="47"/>
      <c r="D153" s="48"/>
      <c r="E153" s="50"/>
      <c r="F153" s="9"/>
      <c r="G153" s="9"/>
    </row>
    <row r="154" spans="1:7" ht="13.15" customHeight="1" x14ac:dyDescent="0.35">
      <c r="A154" s="9"/>
      <c r="B154" s="47"/>
      <c r="C154" s="47"/>
      <c r="D154" s="48"/>
      <c r="E154" s="50"/>
      <c r="F154" s="9"/>
      <c r="G154" s="9"/>
    </row>
    <row r="155" spans="1:7" ht="13.15" customHeight="1" x14ac:dyDescent="0.35">
      <c r="A155" s="9"/>
      <c r="B155" s="47"/>
      <c r="C155" s="47"/>
      <c r="D155" s="48"/>
      <c r="E155" s="50"/>
      <c r="F155" s="9"/>
      <c r="G155" s="9"/>
    </row>
    <row r="156" spans="1:7" ht="13.15" customHeight="1" x14ac:dyDescent="0.35">
      <c r="A156" s="9"/>
      <c r="B156" s="47"/>
      <c r="C156" s="47"/>
      <c r="D156" s="48"/>
      <c r="E156" s="50"/>
      <c r="F156" s="9"/>
      <c r="G156" s="9"/>
    </row>
    <row r="157" spans="1:7" ht="13.15" customHeight="1" x14ac:dyDescent="0.35">
      <c r="A157" s="9"/>
      <c r="B157" s="47"/>
      <c r="C157" s="47"/>
      <c r="D157" s="48"/>
      <c r="E157" s="50"/>
      <c r="F157" s="9"/>
      <c r="G157" s="9"/>
    </row>
    <row r="158" spans="1:7" ht="13.15" customHeight="1" x14ac:dyDescent="0.35">
      <c r="A158" s="9"/>
      <c r="B158" s="47"/>
      <c r="C158" s="47"/>
      <c r="D158" s="48"/>
      <c r="E158" s="50"/>
      <c r="F158" s="9"/>
      <c r="G158" s="9"/>
    </row>
    <row r="159" spans="1:7" ht="13.15" customHeight="1" x14ac:dyDescent="0.35">
      <c r="A159" s="9"/>
      <c r="B159" s="47"/>
      <c r="C159" s="47"/>
      <c r="D159" s="48"/>
      <c r="E159" s="50"/>
      <c r="F159" s="9"/>
      <c r="G159" s="9"/>
    </row>
    <row r="160" spans="1:7" ht="13.15" customHeight="1" x14ac:dyDescent="0.35">
      <c r="A160" s="9"/>
      <c r="B160" s="47"/>
      <c r="C160" s="47"/>
      <c r="D160" s="48"/>
      <c r="E160" s="50"/>
      <c r="F160" s="9"/>
      <c r="G160" s="9"/>
    </row>
    <row r="161" spans="1:7" ht="13.15" customHeight="1" x14ac:dyDescent="0.35">
      <c r="A161" s="9"/>
      <c r="B161" s="47"/>
      <c r="C161" s="47"/>
      <c r="D161" s="48"/>
      <c r="E161" s="50"/>
      <c r="F161" s="9"/>
      <c r="G161" s="9"/>
    </row>
    <row r="162" spans="1:7" ht="13.15" customHeight="1" x14ac:dyDescent="0.35">
      <c r="A162" s="9"/>
      <c r="B162" s="47"/>
      <c r="C162" s="47"/>
      <c r="D162" s="48"/>
      <c r="E162" s="50"/>
      <c r="F162" s="9"/>
      <c r="G162" s="9"/>
    </row>
    <row r="163" spans="1:7" ht="13.15" customHeight="1" x14ac:dyDescent="0.35">
      <c r="A163" s="9"/>
      <c r="B163" s="47"/>
      <c r="C163" s="47"/>
      <c r="D163" s="48"/>
      <c r="E163" s="50"/>
      <c r="F163" s="9"/>
      <c r="G163" s="9"/>
    </row>
    <row r="164" spans="1:7" ht="13.15" customHeight="1" x14ac:dyDescent="0.35">
      <c r="A164" s="9"/>
      <c r="B164" s="47"/>
      <c r="C164" s="47"/>
      <c r="D164" s="48"/>
      <c r="E164" s="50"/>
      <c r="F164" s="9"/>
      <c r="G164" s="9"/>
    </row>
    <row r="165" spans="1:7" ht="13.15" customHeight="1" x14ac:dyDescent="0.35">
      <c r="A165" s="9"/>
      <c r="B165" s="47"/>
      <c r="C165" s="47"/>
      <c r="D165" s="48"/>
      <c r="E165" s="50"/>
      <c r="F165" s="9"/>
      <c r="G165" s="9"/>
    </row>
    <row r="166" spans="1:7" ht="13.15" customHeight="1" x14ac:dyDescent="0.35">
      <c r="A166" s="9"/>
      <c r="B166" s="47"/>
      <c r="C166" s="47"/>
      <c r="D166" s="48"/>
      <c r="E166" s="50"/>
      <c r="F166" s="9"/>
      <c r="G166" s="9"/>
    </row>
    <row r="167" spans="1:7" ht="13.15" customHeight="1" x14ac:dyDescent="0.35">
      <c r="A167" s="9"/>
      <c r="B167" s="47"/>
      <c r="C167" s="47"/>
      <c r="D167" s="48"/>
      <c r="E167" s="50"/>
      <c r="F167" s="9"/>
      <c r="G167" s="9"/>
    </row>
    <row r="168" spans="1:7" ht="13.15" customHeight="1" x14ac:dyDescent="0.35">
      <c r="A168" s="9"/>
      <c r="B168" s="47"/>
      <c r="C168" s="47"/>
      <c r="D168" s="48"/>
      <c r="E168" s="50"/>
      <c r="F168" s="9"/>
      <c r="G168" s="9"/>
    </row>
    <row r="169" spans="1:7" ht="13.15" customHeight="1" x14ac:dyDescent="0.35">
      <c r="A169" s="9"/>
      <c r="B169" s="47"/>
      <c r="C169" s="47"/>
      <c r="D169" s="48"/>
      <c r="E169" s="50"/>
      <c r="F169" s="9"/>
      <c r="G169" s="9"/>
    </row>
    <row r="170" spans="1:7" ht="13.15" customHeight="1" x14ac:dyDescent="0.35">
      <c r="A170" s="9"/>
      <c r="B170" s="47"/>
      <c r="C170" s="47"/>
      <c r="D170" s="48"/>
      <c r="E170" s="50"/>
      <c r="F170" s="9"/>
      <c r="G170" s="9"/>
    </row>
    <row r="171" spans="1:7" ht="13.15" customHeight="1" x14ac:dyDescent="0.35">
      <c r="A171" s="9"/>
      <c r="B171" s="47"/>
      <c r="C171" s="47"/>
      <c r="D171" s="48"/>
      <c r="E171" s="50"/>
      <c r="F171" s="9"/>
      <c r="G171" s="9"/>
    </row>
    <row r="172" spans="1:7" ht="13.15" customHeight="1" x14ac:dyDescent="0.35">
      <c r="A172" s="9"/>
      <c r="B172" s="47"/>
      <c r="C172" s="47"/>
      <c r="D172" s="48"/>
      <c r="E172" s="50"/>
      <c r="F172" s="9"/>
      <c r="G172" s="9"/>
    </row>
    <row r="173" spans="1:7" ht="13.15" customHeight="1" x14ac:dyDescent="0.35">
      <c r="A173" s="9"/>
      <c r="B173" s="47"/>
      <c r="C173" s="47"/>
      <c r="D173" s="48"/>
      <c r="E173" s="50"/>
      <c r="F173" s="9"/>
      <c r="G173" s="9"/>
    </row>
    <row r="174" spans="1:7" ht="13.15" customHeight="1" x14ac:dyDescent="0.35">
      <c r="A174" s="9"/>
      <c r="B174" s="47"/>
      <c r="C174" s="47"/>
      <c r="D174" s="48"/>
      <c r="E174" s="50"/>
      <c r="F174" s="9"/>
      <c r="G174" s="9"/>
    </row>
    <row r="175" spans="1:7" ht="13.15" customHeight="1" x14ac:dyDescent="0.35">
      <c r="A175" s="9"/>
      <c r="B175" s="47"/>
      <c r="C175" s="47"/>
      <c r="D175" s="48"/>
      <c r="E175" s="50"/>
      <c r="F175" s="9"/>
      <c r="G175" s="9"/>
    </row>
    <row r="176" spans="1:7" ht="13.15" customHeight="1" x14ac:dyDescent="0.35">
      <c r="A176" s="9"/>
      <c r="B176" s="47"/>
      <c r="C176" s="47"/>
      <c r="D176" s="48"/>
      <c r="E176" s="50"/>
      <c r="F176" s="9"/>
      <c r="G176" s="9"/>
    </row>
    <row r="177" spans="1:7" ht="13.15" customHeight="1" x14ac:dyDescent="0.35">
      <c r="A177" s="9"/>
      <c r="B177" s="47"/>
      <c r="C177" s="47"/>
      <c r="D177" s="48"/>
      <c r="E177" s="50"/>
      <c r="F177" s="9"/>
      <c r="G177" s="9"/>
    </row>
    <row r="178" spans="1:7" ht="13.15" customHeight="1" x14ac:dyDescent="0.35">
      <c r="A178" s="9"/>
      <c r="B178" s="47"/>
      <c r="C178" s="47"/>
      <c r="D178" s="48"/>
      <c r="E178" s="50"/>
      <c r="F178" s="9"/>
      <c r="G178" s="9"/>
    </row>
    <row r="179" spans="1:7" ht="13.15" customHeight="1" x14ac:dyDescent="0.35">
      <c r="A179" s="9"/>
      <c r="B179" s="47"/>
      <c r="C179" s="47"/>
      <c r="D179" s="48"/>
      <c r="E179" s="50"/>
      <c r="F179" s="9"/>
      <c r="G179" s="9"/>
    </row>
    <row r="180" spans="1:7" ht="13.15" customHeight="1" x14ac:dyDescent="0.35">
      <c r="A180" s="9"/>
      <c r="B180" s="47"/>
      <c r="C180" s="47"/>
      <c r="D180" s="48"/>
      <c r="E180" s="50"/>
      <c r="F180" s="9"/>
      <c r="G180" s="9"/>
    </row>
    <row r="181" spans="1:7" ht="13.15" customHeight="1" x14ac:dyDescent="0.35">
      <c r="A181" s="9"/>
      <c r="B181" s="47"/>
      <c r="C181" s="47"/>
      <c r="D181" s="48"/>
      <c r="E181" s="50"/>
      <c r="F181" s="9"/>
      <c r="G181" s="9"/>
    </row>
    <row r="182" spans="1:7" ht="13.15" customHeight="1" x14ac:dyDescent="0.35">
      <c r="A182" s="9"/>
      <c r="B182" s="47"/>
      <c r="C182" s="47"/>
      <c r="D182" s="48"/>
      <c r="E182" s="50"/>
      <c r="F182" s="9"/>
      <c r="G182" s="9"/>
    </row>
    <row r="183" spans="1:7" ht="13.15" customHeight="1" x14ac:dyDescent="0.35">
      <c r="A183" s="9"/>
      <c r="B183" s="47"/>
      <c r="C183" s="47"/>
      <c r="D183" s="48"/>
      <c r="E183" s="50"/>
      <c r="F183" s="9"/>
      <c r="G183" s="9"/>
    </row>
    <row r="184" spans="1:7" ht="13.15" customHeight="1" x14ac:dyDescent="0.35">
      <c r="A184" s="9"/>
      <c r="B184" s="47"/>
      <c r="C184" s="47"/>
      <c r="D184" s="48"/>
      <c r="E184" s="50"/>
      <c r="F184" s="9"/>
      <c r="G184" s="9"/>
    </row>
    <row r="185" spans="1:7" ht="13.15" customHeight="1" x14ac:dyDescent="0.35">
      <c r="A185" s="9"/>
      <c r="B185" s="47"/>
      <c r="C185" s="47"/>
      <c r="D185" s="48"/>
      <c r="E185" s="50"/>
      <c r="F185" s="9"/>
      <c r="G185" s="9"/>
    </row>
    <row r="186" spans="1:7" ht="13.15" customHeight="1" x14ac:dyDescent="0.35">
      <c r="A186" s="9"/>
      <c r="B186" s="47"/>
      <c r="C186" s="47"/>
      <c r="D186" s="48"/>
      <c r="E186" s="50"/>
      <c r="F186" s="9"/>
      <c r="G186" s="9"/>
    </row>
    <row r="187" spans="1:7" ht="13.15" customHeight="1" x14ac:dyDescent="0.35">
      <c r="A187" s="9"/>
      <c r="B187" s="47"/>
      <c r="C187" s="47"/>
      <c r="D187" s="48"/>
      <c r="E187" s="50"/>
      <c r="F187" s="9"/>
      <c r="G187" s="9"/>
    </row>
    <row r="188" spans="1:7" ht="13.15" customHeight="1" x14ac:dyDescent="0.35">
      <c r="A188" s="9"/>
      <c r="B188" s="47"/>
      <c r="C188" s="47"/>
      <c r="D188" s="48"/>
      <c r="E188" s="50"/>
      <c r="F188" s="9"/>
      <c r="G188" s="9"/>
    </row>
    <row r="189" spans="1:7" ht="13.15" customHeight="1" x14ac:dyDescent="0.35">
      <c r="A189" s="9"/>
      <c r="B189" s="47"/>
      <c r="C189" s="47"/>
      <c r="D189" s="48"/>
      <c r="E189" s="50"/>
      <c r="F189" s="9"/>
      <c r="G189" s="9"/>
    </row>
    <row r="190" spans="1:7" ht="13.15" customHeight="1" x14ac:dyDescent="0.35">
      <c r="A190" s="9"/>
      <c r="B190" s="47"/>
      <c r="C190" s="47"/>
      <c r="D190" s="48"/>
      <c r="E190" s="50"/>
      <c r="F190" s="9"/>
      <c r="G190" s="9"/>
    </row>
    <row r="191" spans="1:7" ht="13.15" customHeight="1" x14ac:dyDescent="0.35">
      <c r="A191" s="9"/>
      <c r="B191" s="47"/>
      <c r="C191" s="47"/>
      <c r="D191" s="48"/>
      <c r="E191" s="50"/>
      <c r="F191" s="9"/>
      <c r="G191" s="9"/>
    </row>
    <row r="192" spans="1:7" ht="13.15" customHeight="1" x14ac:dyDescent="0.35">
      <c r="A192" s="9"/>
      <c r="B192" s="47"/>
      <c r="C192" s="47"/>
      <c r="D192" s="48"/>
      <c r="E192" s="50"/>
      <c r="F192" s="9"/>
      <c r="G192" s="9"/>
    </row>
    <row r="193" spans="1:7" ht="13.15" customHeight="1" x14ac:dyDescent="0.35">
      <c r="A193" s="9"/>
      <c r="B193" s="47"/>
      <c r="C193" s="47"/>
      <c r="D193" s="48"/>
      <c r="E193" s="50"/>
      <c r="F193" s="9"/>
      <c r="G193" s="9"/>
    </row>
    <row r="194" spans="1:7" ht="13.15" customHeight="1" x14ac:dyDescent="0.35">
      <c r="A194" s="9"/>
      <c r="B194" s="47"/>
      <c r="C194" s="47"/>
      <c r="D194" s="48"/>
      <c r="E194" s="50"/>
      <c r="F194" s="9"/>
      <c r="G194" s="9"/>
    </row>
    <row r="195" spans="1:7" ht="13.15" customHeight="1" x14ac:dyDescent="0.35">
      <c r="A195" s="9"/>
      <c r="B195" s="47"/>
      <c r="C195" s="47"/>
      <c r="D195" s="48"/>
      <c r="E195" s="50"/>
      <c r="F195" s="9"/>
      <c r="G195" s="9"/>
    </row>
    <row r="196" spans="1:7" ht="13.15" customHeight="1" x14ac:dyDescent="0.35">
      <c r="A196" s="9"/>
      <c r="B196" s="47"/>
      <c r="C196" s="47"/>
      <c r="D196" s="48"/>
      <c r="E196" s="50"/>
      <c r="F196" s="9"/>
      <c r="G196" s="9"/>
    </row>
    <row r="197" spans="1:7" ht="13.15" customHeight="1" x14ac:dyDescent="0.35">
      <c r="A197" s="9"/>
      <c r="B197" s="47"/>
      <c r="C197" s="47"/>
      <c r="D197" s="48"/>
      <c r="E197" s="50"/>
      <c r="F197" s="9"/>
      <c r="G197" s="9"/>
    </row>
    <row r="198" spans="1:7" ht="13.15" customHeight="1" x14ac:dyDescent="0.35">
      <c r="A198" s="9"/>
      <c r="B198" s="47"/>
      <c r="C198" s="47"/>
      <c r="D198" s="48"/>
      <c r="E198" s="50"/>
      <c r="F198" s="9"/>
      <c r="G198" s="9"/>
    </row>
    <row r="199" spans="1:7" ht="13.15" customHeight="1" x14ac:dyDescent="0.35">
      <c r="A199" s="9"/>
      <c r="B199" s="47"/>
      <c r="C199" s="47"/>
      <c r="D199" s="48"/>
      <c r="E199" s="50"/>
      <c r="F199" s="9"/>
      <c r="G199" s="9"/>
    </row>
    <row r="200" spans="1:7" ht="13.15" customHeight="1" x14ac:dyDescent="0.35">
      <c r="A200" s="9"/>
      <c r="B200" s="47"/>
      <c r="C200" s="47"/>
      <c r="D200" s="48"/>
      <c r="E200" s="50"/>
      <c r="F200" s="9"/>
      <c r="G200" s="9"/>
    </row>
    <row r="201" spans="1:7" ht="13.15" customHeight="1" x14ac:dyDescent="0.35">
      <c r="A201" s="9"/>
      <c r="B201" s="47"/>
      <c r="C201" s="47"/>
      <c r="D201" s="48"/>
      <c r="E201" s="50"/>
      <c r="F201" s="9"/>
      <c r="G201" s="9"/>
    </row>
    <row r="202" spans="1:7" ht="13.15" customHeight="1" x14ac:dyDescent="0.35">
      <c r="A202" s="9"/>
      <c r="B202" s="47"/>
      <c r="C202" s="47"/>
      <c r="D202" s="48"/>
      <c r="E202" s="50"/>
      <c r="F202" s="9"/>
      <c r="G202" s="9"/>
    </row>
    <row r="203" spans="1:7" ht="13.15" customHeight="1" x14ac:dyDescent="0.35">
      <c r="A203" s="9"/>
      <c r="B203" s="47"/>
      <c r="C203" s="47"/>
      <c r="D203" s="48"/>
      <c r="E203" s="50"/>
      <c r="F203" s="9"/>
      <c r="G203" s="9"/>
    </row>
    <row r="204" spans="1:7" ht="13.15" customHeight="1" x14ac:dyDescent="0.35">
      <c r="A204" s="9"/>
      <c r="B204" s="47"/>
      <c r="C204" s="47"/>
      <c r="D204" s="48"/>
      <c r="E204" s="50"/>
      <c r="F204" s="9"/>
      <c r="G204" s="9"/>
    </row>
    <row r="205" spans="1:7" ht="13.15" customHeight="1" x14ac:dyDescent="0.35">
      <c r="A205" s="9"/>
      <c r="B205" s="47"/>
      <c r="C205" s="47"/>
      <c r="D205" s="48"/>
      <c r="E205" s="50"/>
      <c r="F205" s="9"/>
      <c r="G205" s="9"/>
    </row>
    <row r="206" spans="1:7" ht="13.15" customHeight="1" x14ac:dyDescent="0.35">
      <c r="A206" s="9"/>
      <c r="B206" s="47"/>
      <c r="C206" s="47"/>
      <c r="D206" s="48"/>
      <c r="E206" s="50"/>
      <c r="F206" s="9"/>
      <c r="G206" s="9"/>
    </row>
    <row r="207" spans="1:7" ht="13.15" customHeight="1" x14ac:dyDescent="0.35">
      <c r="A207" s="9"/>
      <c r="B207" s="47"/>
      <c r="C207" s="47"/>
      <c r="D207" s="48"/>
      <c r="E207" s="50"/>
      <c r="F207" s="9"/>
      <c r="G207" s="9"/>
    </row>
    <row r="208" spans="1:7" ht="13.15" customHeight="1" x14ac:dyDescent="0.35">
      <c r="A208" s="9"/>
      <c r="B208" s="47"/>
      <c r="C208" s="47"/>
      <c r="D208" s="48"/>
      <c r="E208" s="50"/>
      <c r="F208" s="9"/>
      <c r="G208" s="9"/>
    </row>
    <row r="209" spans="1:7" ht="13.15" customHeight="1" x14ac:dyDescent="0.35">
      <c r="A209" s="9"/>
      <c r="B209" s="47"/>
      <c r="C209" s="47"/>
      <c r="D209" s="48"/>
      <c r="E209" s="50"/>
      <c r="F209" s="9"/>
      <c r="G209" s="9"/>
    </row>
    <row r="210" spans="1:7" ht="13.15" customHeight="1" x14ac:dyDescent="0.35">
      <c r="A210" s="9"/>
      <c r="B210" s="47"/>
      <c r="C210" s="47"/>
      <c r="D210" s="48"/>
      <c r="E210" s="50"/>
      <c r="F210" s="9"/>
      <c r="G210" s="9"/>
    </row>
    <row r="211" spans="1:7" ht="13.15" customHeight="1" x14ac:dyDescent="0.35">
      <c r="A211" s="9"/>
      <c r="B211" s="47"/>
      <c r="C211" s="47"/>
      <c r="D211" s="48"/>
      <c r="E211" s="50"/>
      <c r="F211" s="9"/>
      <c r="G211" s="9"/>
    </row>
    <row r="212" spans="1:7" ht="13.15" customHeight="1" x14ac:dyDescent="0.35">
      <c r="A212" s="9"/>
      <c r="B212" s="47"/>
      <c r="C212" s="47"/>
      <c r="D212" s="48"/>
      <c r="E212" s="50"/>
      <c r="F212" s="9"/>
      <c r="G212" s="9"/>
    </row>
    <row r="213" spans="1:7" ht="13.15" customHeight="1" x14ac:dyDescent="0.35">
      <c r="A213" s="9"/>
      <c r="B213" s="47"/>
      <c r="C213" s="47"/>
      <c r="D213" s="48"/>
      <c r="E213" s="50"/>
      <c r="F213" s="9"/>
      <c r="G213" s="9"/>
    </row>
    <row r="214" spans="1:7" ht="13.15" customHeight="1" x14ac:dyDescent="0.35">
      <c r="A214" s="9"/>
      <c r="B214" s="47"/>
      <c r="C214" s="47"/>
      <c r="D214" s="48"/>
      <c r="E214" s="50"/>
      <c r="F214" s="9"/>
      <c r="G214" s="9"/>
    </row>
    <row r="215" spans="1:7" ht="13.15" customHeight="1" x14ac:dyDescent="0.35">
      <c r="A215" s="9"/>
      <c r="B215" s="47"/>
      <c r="C215" s="47"/>
      <c r="D215" s="48"/>
      <c r="E215" s="50"/>
      <c r="F215" s="9"/>
      <c r="G215" s="9"/>
    </row>
    <row r="216" spans="1:7" ht="13.15" customHeight="1" x14ac:dyDescent="0.35">
      <c r="A216" s="9"/>
      <c r="B216" s="47"/>
      <c r="C216" s="47"/>
      <c r="D216" s="48"/>
      <c r="E216" s="50"/>
      <c r="F216" s="9"/>
      <c r="G216" s="9"/>
    </row>
    <row r="217" spans="1:7" ht="13.15" customHeight="1" x14ac:dyDescent="0.35">
      <c r="A217" s="9"/>
      <c r="B217" s="47"/>
      <c r="C217" s="47"/>
      <c r="D217" s="48"/>
      <c r="E217" s="50"/>
      <c r="F217" s="9"/>
      <c r="G217" s="9"/>
    </row>
    <row r="218" spans="1:7" ht="13.15" customHeight="1" x14ac:dyDescent="0.35">
      <c r="A218" s="9"/>
      <c r="B218" s="47"/>
      <c r="C218" s="47"/>
      <c r="D218" s="48"/>
      <c r="E218" s="50"/>
      <c r="F218" s="9"/>
      <c r="G218" s="9"/>
    </row>
    <row r="219" spans="1:7" ht="13.15" customHeight="1" x14ac:dyDescent="0.35">
      <c r="A219" s="9"/>
      <c r="B219" s="47"/>
      <c r="C219" s="47"/>
      <c r="D219" s="48"/>
      <c r="E219" s="50"/>
      <c r="F219" s="9"/>
      <c r="G219" s="9"/>
    </row>
    <row r="220" spans="1:7" ht="13.15" customHeight="1" x14ac:dyDescent="0.35">
      <c r="A220" s="9"/>
      <c r="B220" s="47"/>
      <c r="C220" s="47"/>
      <c r="D220" s="48"/>
      <c r="E220" s="50"/>
      <c r="F220" s="9"/>
      <c r="G220" s="9"/>
    </row>
    <row r="221" spans="1:7" ht="13.15" customHeight="1" x14ac:dyDescent="0.35">
      <c r="A221" s="9"/>
      <c r="B221" s="47"/>
      <c r="C221" s="47"/>
      <c r="D221" s="48"/>
      <c r="E221" s="50"/>
      <c r="F221" s="9"/>
      <c r="G221" s="9"/>
    </row>
    <row r="222" spans="1:7" ht="13.15" customHeight="1" x14ac:dyDescent="0.35">
      <c r="A222" s="9"/>
      <c r="B222" s="47"/>
      <c r="C222" s="47"/>
      <c r="D222" s="48"/>
      <c r="E222" s="50"/>
      <c r="F222" s="9"/>
      <c r="G222" s="9"/>
    </row>
    <row r="223" spans="1:7" ht="13.15" customHeight="1" x14ac:dyDescent="0.35">
      <c r="A223" s="9"/>
      <c r="B223" s="47"/>
      <c r="C223" s="47"/>
      <c r="D223" s="48"/>
      <c r="E223" s="50"/>
      <c r="F223" s="9"/>
      <c r="G223" s="9"/>
    </row>
    <row r="224" spans="1:7" ht="13.15" customHeight="1" x14ac:dyDescent="0.35">
      <c r="A224" s="9"/>
      <c r="B224" s="47"/>
      <c r="C224" s="47"/>
      <c r="D224" s="48"/>
      <c r="E224" s="50"/>
      <c r="F224" s="9"/>
      <c r="G224" s="9"/>
    </row>
    <row r="225" spans="1:7" ht="13.15" customHeight="1" x14ac:dyDescent="0.35">
      <c r="A225" s="9"/>
      <c r="B225" s="47"/>
      <c r="C225" s="47"/>
      <c r="D225" s="48"/>
      <c r="E225" s="50"/>
      <c r="F225" s="9"/>
      <c r="G225" s="9"/>
    </row>
    <row r="226" spans="1:7" ht="13.15" customHeight="1" x14ac:dyDescent="0.35">
      <c r="A226" s="9"/>
      <c r="B226" s="47"/>
      <c r="C226" s="47"/>
      <c r="D226" s="48"/>
      <c r="E226" s="50"/>
      <c r="F226" s="9"/>
      <c r="G226" s="9"/>
    </row>
    <row r="227" spans="1:7" ht="13.15" customHeight="1" x14ac:dyDescent="0.35">
      <c r="A227" s="9"/>
      <c r="B227" s="47"/>
      <c r="C227" s="47"/>
      <c r="D227" s="48"/>
      <c r="E227" s="50"/>
      <c r="F227" s="9"/>
      <c r="G227" s="9"/>
    </row>
    <row r="228" spans="1:7" ht="13.15" customHeight="1" x14ac:dyDescent="0.35">
      <c r="A228" s="9"/>
      <c r="B228" s="47"/>
      <c r="C228" s="47"/>
      <c r="D228" s="48"/>
      <c r="E228" s="50"/>
      <c r="F228" s="9"/>
      <c r="G228" s="9"/>
    </row>
    <row r="229" spans="1:7" ht="13.15" customHeight="1" x14ac:dyDescent="0.35">
      <c r="A229" s="9"/>
      <c r="B229" s="47"/>
      <c r="C229" s="47"/>
      <c r="D229" s="48"/>
      <c r="E229" s="50"/>
      <c r="F229" s="9"/>
      <c r="G229" s="9"/>
    </row>
    <row r="230" spans="1:7" ht="13.15" customHeight="1" x14ac:dyDescent="0.35">
      <c r="A230" s="9"/>
      <c r="B230" s="47"/>
      <c r="C230" s="47"/>
      <c r="D230" s="48"/>
      <c r="E230" s="50"/>
      <c r="F230" s="9"/>
      <c r="G230" s="9"/>
    </row>
    <row r="231" spans="1:7" ht="13.15" customHeight="1" x14ac:dyDescent="0.35">
      <c r="A231" s="9"/>
      <c r="B231" s="47"/>
      <c r="C231" s="47"/>
      <c r="D231" s="48"/>
      <c r="E231" s="50"/>
      <c r="F231" s="9"/>
      <c r="G231" s="9"/>
    </row>
    <row r="232" spans="1:7" ht="13.15" customHeight="1" x14ac:dyDescent="0.35">
      <c r="A232" s="9"/>
      <c r="B232" s="47"/>
      <c r="C232" s="47"/>
      <c r="D232" s="48"/>
      <c r="E232" s="50"/>
      <c r="F232" s="9"/>
      <c r="G232" s="9"/>
    </row>
    <row r="233" spans="1:7" ht="13.15" customHeight="1" x14ac:dyDescent="0.35">
      <c r="A233" s="9"/>
      <c r="B233" s="47"/>
      <c r="C233" s="47"/>
      <c r="D233" s="48"/>
      <c r="E233" s="50"/>
      <c r="F233" s="9"/>
      <c r="G233" s="9"/>
    </row>
    <row r="234" spans="1:7" ht="13.15" customHeight="1" x14ac:dyDescent="0.35">
      <c r="A234" s="9"/>
      <c r="B234" s="47"/>
      <c r="C234" s="47"/>
      <c r="D234" s="48"/>
      <c r="E234" s="50"/>
      <c r="F234" s="9"/>
      <c r="G234" s="9"/>
    </row>
    <row r="235" spans="1:7" ht="13.15" customHeight="1" x14ac:dyDescent="0.35">
      <c r="A235" s="9"/>
      <c r="B235" s="47"/>
      <c r="C235" s="47"/>
      <c r="D235" s="48"/>
      <c r="E235" s="50"/>
      <c r="F235" s="9"/>
      <c r="G235" s="9"/>
    </row>
    <row r="236" spans="1:7" ht="13.15" customHeight="1" x14ac:dyDescent="0.35">
      <c r="A236" s="9"/>
      <c r="B236" s="47"/>
      <c r="C236" s="47"/>
      <c r="D236" s="48"/>
      <c r="E236" s="50"/>
      <c r="F236" s="9"/>
      <c r="G236" s="9"/>
    </row>
    <row r="237" spans="1:7" ht="13.15" customHeight="1" x14ac:dyDescent="0.35">
      <c r="A237" s="9"/>
      <c r="B237" s="47"/>
      <c r="C237" s="47"/>
      <c r="D237" s="48"/>
      <c r="E237" s="50"/>
      <c r="F237" s="9"/>
      <c r="G237" s="9"/>
    </row>
    <row r="238" spans="1:7" ht="13.15" customHeight="1" x14ac:dyDescent="0.35">
      <c r="A238" s="9"/>
      <c r="B238" s="47"/>
      <c r="C238" s="47"/>
      <c r="D238" s="48"/>
      <c r="E238" s="50"/>
      <c r="F238" s="9"/>
      <c r="G238" s="9"/>
    </row>
    <row r="239" spans="1:7" ht="13.15" customHeight="1" x14ac:dyDescent="0.35">
      <c r="A239" s="9"/>
      <c r="B239" s="47"/>
      <c r="C239" s="47"/>
      <c r="D239" s="48"/>
      <c r="E239" s="50"/>
      <c r="F239" s="9"/>
      <c r="G239" s="9"/>
    </row>
    <row r="240" spans="1:7" ht="13.15" customHeight="1" x14ac:dyDescent="0.35">
      <c r="A240" s="9"/>
      <c r="B240" s="47"/>
      <c r="C240" s="47"/>
      <c r="D240" s="48"/>
      <c r="E240" s="50"/>
      <c r="F240" s="9"/>
      <c r="G240" s="9"/>
    </row>
    <row r="241" spans="1:7" ht="13.15" customHeight="1" x14ac:dyDescent="0.35">
      <c r="A241" s="9"/>
      <c r="B241" s="47"/>
      <c r="C241" s="47"/>
      <c r="D241" s="48"/>
      <c r="E241" s="50"/>
      <c r="F241" s="9"/>
      <c r="G241" s="9"/>
    </row>
    <row r="242" spans="1:7" ht="13.15" customHeight="1" x14ac:dyDescent="0.35">
      <c r="A242" s="9"/>
      <c r="B242" s="47"/>
      <c r="C242" s="47"/>
      <c r="D242" s="48"/>
      <c r="E242" s="50"/>
      <c r="F242" s="9"/>
      <c r="G242" s="9"/>
    </row>
    <row r="243" spans="1:7" ht="13.15" customHeight="1" x14ac:dyDescent="0.35">
      <c r="A243" s="9"/>
      <c r="B243" s="47"/>
      <c r="C243" s="47"/>
      <c r="D243" s="48"/>
      <c r="E243" s="50"/>
      <c r="F243" s="9"/>
      <c r="G243" s="9"/>
    </row>
    <row r="244" spans="1:7" ht="13.15" customHeight="1" x14ac:dyDescent="0.35">
      <c r="A244" s="9"/>
      <c r="B244" s="47"/>
      <c r="C244" s="47"/>
      <c r="D244" s="48"/>
      <c r="E244" s="50"/>
      <c r="F244" s="9"/>
      <c r="G244" s="9"/>
    </row>
    <row r="245" spans="1:7" ht="13.15" customHeight="1" x14ac:dyDescent="0.35">
      <c r="A245" s="9"/>
      <c r="B245" s="47"/>
      <c r="C245" s="47"/>
      <c r="D245" s="48"/>
      <c r="E245" s="50"/>
      <c r="F245" s="9"/>
      <c r="G245" s="9"/>
    </row>
    <row r="246" spans="1:7" ht="13.15" customHeight="1" x14ac:dyDescent="0.35">
      <c r="A246" s="9"/>
      <c r="B246" s="47"/>
      <c r="C246" s="47"/>
      <c r="D246" s="48"/>
      <c r="E246" s="50"/>
      <c r="F246" s="9"/>
      <c r="G246" s="9"/>
    </row>
    <row r="247" spans="1:7" ht="13.15" customHeight="1" x14ac:dyDescent="0.35">
      <c r="A247" s="9"/>
      <c r="B247" s="47"/>
      <c r="C247" s="47"/>
      <c r="D247" s="48"/>
      <c r="E247" s="50"/>
      <c r="F247" s="9"/>
      <c r="G247" s="9"/>
    </row>
    <row r="248" spans="1:7" ht="13.15" customHeight="1" x14ac:dyDescent="0.35">
      <c r="A248" s="9"/>
      <c r="B248" s="47"/>
      <c r="C248" s="47"/>
      <c r="D248" s="48"/>
      <c r="E248" s="50"/>
      <c r="F248" s="9"/>
      <c r="G248" s="9"/>
    </row>
    <row r="249" spans="1:7" ht="13.15" customHeight="1" x14ac:dyDescent="0.35">
      <c r="A249" s="9"/>
      <c r="B249" s="47"/>
      <c r="C249" s="47"/>
      <c r="D249" s="48"/>
      <c r="E249" s="50"/>
      <c r="F249" s="9"/>
      <c r="G249" s="9"/>
    </row>
    <row r="250" spans="1:7" ht="13.15" customHeight="1" x14ac:dyDescent="0.35">
      <c r="A250" s="9"/>
      <c r="B250" s="47"/>
      <c r="C250" s="47"/>
      <c r="D250" s="48"/>
      <c r="E250" s="50"/>
      <c r="F250" s="9"/>
      <c r="G250" s="9"/>
    </row>
    <row r="251" spans="1:7" ht="13.15" customHeight="1" x14ac:dyDescent="0.35">
      <c r="A251" s="9"/>
      <c r="B251" s="47"/>
      <c r="C251" s="47"/>
      <c r="D251" s="48"/>
      <c r="E251" s="50"/>
      <c r="F251" s="9"/>
      <c r="G251" s="9"/>
    </row>
    <row r="252" spans="1:7" ht="13.15" customHeight="1" x14ac:dyDescent="0.35">
      <c r="A252" s="9"/>
      <c r="B252" s="47"/>
      <c r="C252" s="47"/>
      <c r="D252" s="48"/>
      <c r="E252" s="50"/>
      <c r="F252" s="9"/>
      <c r="G252" s="9"/>
    </row>
    <row r="253" spans="1:7" ht="13.15" customHeight="1" x14ac:dyDescent="0.35">
      <c r="A253" s="9"/>
      <c r="B253" s="47"/>
      <c r="C253" s="47"/>
      <c r="D253" s="48"/>
      <c r="E253" s="50"/>
      <c r="F253" s="9"/>
      <c r="G253" s="9"/>
    </row>
    <row r="254" spans="1:7" ht="13.15" customHeight="1" x14ac:dyDescent="0.35">
      <c r="A254" s="9"/>
      <c r="B254" s="47"/>
      <c r="C254" s="47"/>
      <c r="D254" s="48"/>
      <c r="E254" s="50"/>
      <c r="F254" s="9"/>
      <c r="G254" s="9"/>
    </row>
    <row r="255" spans="1:7" ht="13.15" customHeight="1" x14ac:dyDescent="0.35">
      <c r="A255" s="9"/>
      <c r="B255" s="47"/>
      <c r="C255" s="47"/>
      <c r="D255" s="48"/>
      <c r="E255" s="50"/>
      <c r="F255" s="9"/>
      <c r="G255" s="9"/>
    </row>
    <row r="256" spans="1:7" ht="13.15" customHeight="1" x14ac:dyDescent="0.35">
      <c r="A256" s="9"/>
      <c r="B256" s="47"/>
      <c r="C256" s="47"/>
      <c r="D256" s="48"/>
      <c r="E256" s="50"/>
      <c r="F256" s="9"/>
      <c r="G256" s="9"/>
    </row>
    <row r="257" spans="1:7" ht="13.15" customHeight="1" x14ac:dyDescent="0.35">
      <c r="A257" s="9"/>
      <c r="B257" s="47"/>
      <c r="C257" s="47"/>
      <c r="D257" s="48"/>
      <c r="E257" s="50"/>
      <c r="F257" s="9"/>
      <c r="G257" s="9"/>
    </row>
    <row r="258" spans="1:7" ht="13.15" customHeight="1" x14ac:dyDescent="0.35">
      <c r="A258" s="9"/>
      <c r="B258" s="47"/>
      <c r="C258" s="47"/>
      <c r="D258" s="48"/>
      <c r="E258" s="50"/>
      <c r="F258" s="9"/>
      <c r="G258" s="9"/>
    </row>
    <row r="259" spans="1:7" ht="13.15" customHeight="1" x14ac:dyDescent="0.35">
      <c r="A259" s="9"/>
      <c r="B259" s="47"/>
      <c r="C259" s="47"/>
      <c r="D259" s="48"/>
      <c r="E259" s="50"/>
      <c r="F259" s="9"/>
      <c r="G259" s="9"/>
    </row>
    <row r="260" spans="1:7" ht="13.15" customHeight="1" x14ac:dyDescent="0.35">
      <c r="A260" s="9"/>
      <c r="B260" s="47"/>
      <c r="C260" s="47"/>
      <c r="D260" s="48"/>
      <c r="E260" s="50"/>
      <c r="F260" s="9"/>
      <c r="G260" s="9"/>
    </row>
    <row r="261" spans="1:7" ht="13.15" customHeight="1" x14ac:dyDescent="0.35">
      <c r="A261" s="9"/>
      <c r="B261" s="47"/>
      <c r="C261" s="47"/>
      <c r="D261" s="48"/>
      <c r="E261" s="50"/>
      <c r="F261" s="9"/>
      <c r="G261" s="9"/>
    </row>
    <row r="262" spans="1:7" ht="13.15" customHeight="1" x14ac:dyDescent="0.35">
      <c r="A262" s="9"/>
      <c r="B262" s="47"/>
      <c r="C262" s="47"/>
      <c r="D262" s="48"/>
      <c r="E262" s="50"/>
      <c r="F262" s="9"/>
      <c r="G262" s="9"/>
    </row>
    <row r="263" spans="1:7" ht="13.15" customHeight="1" x14ac:dyDescent="0.35">
      <c r="A263" s="9"/>
      <c r="B263" s="47"/>
      <c r="C263" s="47"/>
      <c r="D263" s="48"/>
      <c r="E263" s="50"/>
      <c r="F263" s="9"/>
      <c r="G263" s="9"/>
    </row>
    <row r="264" spans="1:7" ht="13.15" customHeight="1" x14ac:dyDescent="0.35">
      <c r="A264" s="9"/>
      <c r="B264" s="47"/>
      <c r="C264" s="47"/>
      <c r="D264" s="48"/>
      <c r="E264" s="50"/>
      <c r="F264" s="9"/>
      <c r="G264" s="9"/>
    </row>
    <row r="265" spans="1:7" ht="13.15" customHeight="1" x14ac:dyDescent="0.35">
      <c r="A265" s="9"/>
      <c r="B265" s="47"/>
      <c r="C265" s="47"/>
      <c r="D265" s="48"/>
      <c r="E265" s="50"/>
      <c r="F265" s="9"/>
      <c r="G265" s="9"/>
    </row>
    <row r="266" spans="1:7" ht="13.15" customHeight="1" x14ac:dyDescent="0.35">
      <c r="A266" s="9"/>
      <c r="B266" s="47"/>
      <c r="C266" s="47"/>
      <c r="D266" s="48"/>
      <c r="E266" s="50"/>
      <c r="F266" s="9"/>
      <c r="G266" s="9"/>
    </row>
    <row r="267" spans="1:7" ht="13.15" customHeight="1" x14ac:dyDescent="0.35">
      <c r="A267" s="9"/>
      <c r="B267" s="47"/>
      <c r="C267" s="47"/>
      <c r="D267" s="48"/>
      <c r="E267" s="50"/>
      <c r="F267" s="9"/>
      <c r="G267" s="9"/>
    </row>
    <row r="268" spans="1:7" ht="13.15" customHeight="1" x14ac:dyDescent="0.35">
      <c r="A268" s="9"/>
      <c r="B268" s="47"/>
      <c r="C268" s="47"/>
      <c r="D268" s="48"/>
      <c r="E268" s="50"/>
      <c r="F268" s="9"/>
      <c r="G268" s="9"/>
    </row>
    <row r="269" spans="1:7" ht="13.15" customHeight="1" x14ac:dyDescent="0.35">
      <c r="A269" s="9"/>
      <c r="B269" s="47"/>
      <c r="C269" s="47"/>
      <c r="D269" s="48"/>
      <c r="E269" s="50"/>
      <c r="F269" s="9"/>
      <c r="G269" s="9"/>
    </row>
    <row r="270" spans="1:7" ht="13.15" customHeight="1" x14ac:dyDescent="0.35">
      <c r="A270" s="9"/>
      <c r="B270" s="47"/>
      <c r="C270" s="47"/>
      <c r="D270" s="48"/>
      <c r="E270" s="50"/>
      <c r="F270" s="9"/>
      <c r="G270" s="9"/>
    </row>
    <row r="271" spans="1:7" ht="13.15" customHeight="1" x14ac:dyDescent="0.35">
      <c r="A271" s="9"/>
      <c r="B271" s="47"/>
      <c r="C271" s="47"/>
      <c r="D271" s="48"/>
      <c r="E271" s="50"/>
      <c r="F271" s="9"/>
      <c r="G271" s="9"/>
    </row>
    <row r="272" spans="1:7" ht="13.15" customHeight="1" x14ac:dyDescent="0.35">
      <c r="A272" s="9"/>
      <c r="B272" s="47"/>
      <c r="C272" s="47"/>
      <c r="D272" s="48"/>
      <c r="E272" s="50"/>
      <c r="F272" s="9"/>
      <c r="G272" s="9"/>
    </row>
    <row r="273" spans="1:7" ht="13.15" customHeight="1" x14ac:dyDescent="0.35">
      <c r="A273" s="9"/>
      <c r="B273" s="47"/>
      <c r="C273" s="47"/>
      <c r="D273" s="48"/>
      <c r="E273" s="50"/>
      <c r="F273" s="9"/>
      <c r="G273" s="9"/>
    </row>
    <row r="274" spans="1:7" ht="13.15" customHeight="1" x14ac:dyDescent="0.35">
      <c r="A274" s="9"/>
      <c r="B274" s="47"/>
      <c r="C274" s="47"/>
      <c r="D274" s="48"/>
      <c r="E274" s="50"/>
      <c r="F274" s="9"/>
      <c r="G274" s="9"/>
    </row>
    <row r="275" spans="1:7" ht="13.15" customHeight="1" x14ac:dyDescent="0.35">
      <c r="A275" s="9"/>
      <c r="B275" s="47"/>
      <c r="C275" s="47"/>
      <c r="D275" s="48"/>
      <c r="E275" s="50"/>
      <c r="F275" s="9"/>
      <c r="G275" s="9"/>
    </row>
    <row r="276" spans="1:7" ht="13.15" customHeight="1" x14ac:dyDescent="0.35">
      <c r="A276" s="9"/>
      <c r="B276" s="47"/>
      <c r="C276" s="47"/>
      <c r="D276" s="48"/>
      <c r="E276" s="50"/>
      <c r="F276" s="9"/>
      <c r="G276" s="9"/>
    </row>
    <row r="277" spans="1:7" ht="13.15" customHeight="1" x14ac:dyDescent="0.35">
      <c r="A277" s="9"/>
      <c r="B277" s="47"/>
      <c r="C277" s="47"/>
      <c r="D277" s="48"/>
      <c r="E277" s="50"/>
      <c r="F277" s="9"/>
      <c r="G277" s="9"/>
    </row>
    <row r="278" spans="1:7" ht="13.15" customHeight="1" x14ac:dyDescent="0.35">
      <c r="A278" s="9"/>
      <c r="B278" s="47"/>
      <c r="C278" s="47"/>
      <c r="D278" s="48"/>
      <c r="E278" s="50"/>
      <c r="F278" s="9"/>
      <c r="G278" s="9"/>
    </row>
    <row r="279" spans="1:7" ht="13.15" customHeight="1" x14ac:dyDescent="0.35">
      <c r="A279" s="9"/>
      <c r="B279" s="47"/>
      <c r="C279" s="47"/>
      <c r="D279" s="48"/>
      <c r="E279" s="50"/>
      <c r="F279" s="9"/>
      <c r="G279" s="9"/>
    </row>
    <row r="280" spans="1:7" ht="13.15" customHeight="1" x14ac:dyDescent="0.35">
      <c r="A280" s="9"/>
      <c r="B280" s="47"/>
      <c r="C280" s="47"/>
      <c r="D280" s="48"/>
      <c r="E280" s="50"/>
      <c r="F280" s="9"/>
      <c r="G280" s="9"/>
    </row>
    <row r="281" spans="1:7" ht="13.15" customHeight="1" x14ac:dyDescent="0.35">
      <c r="A281" s="9"/>
      <c r="B281" s="47"/>
      <c r="C281" s="47"/>
      <c r="D281" s="48"/>
      <c r="E281" s="50"/>
      <c r="F281" s="9"/>
      <c r="G281" s="9"/>
    </row>
    <row r="282" spans="1:7" ht="13.15" customHeight="1" x14ac:dyDescent="0.35">
      <c r="A282" s="9"/>
      <c r="B282" s="47"/>
      <c r="C282" s="47"/>
      <c r="D282" s="48"/>
      <c r="E282" s="50"/>
      <c r="F282" s="9"/>
      <c r="G282" s="9"/>
    </row>
    <row r="283" spans="1:7" ht="13.15" customHeight="1" x14ac:dyDescent="0.35">
      <c r="A283" s="9"/>
      <c r="B283" s="47"/>
      <c r="C283" s="47"/>
      <c r="D283" s="48"/>
      <c r="E283" s="50"/>
      <c r="F283" s="9"/>
      <c r="G283" s="9"/>
    </row>
    <row r="284" spans="1:7" ht="13.15" customHeight="1" x14ac:dyDescent="0.35">
      <c r="A284" s="9"/>
      <c r="B284" s="47"/>
      <c r="C284" s="47"/>
      <c r="D284" s="48"/>
      <c r="E284" s="50"/>
      <c r="F284" s="9"/>
      <c r="G284" s="9"/>
    </row>
    <row r="285" spans="1:7" ht="13.15" customHeight="1" x14ac:dyDescent="0.35">
      <c r="A285" s="9"/>
      <c r="B285" s="47"/>
      <c r="C285" s="47"/>
      <c r="D285" s="48"/>
      <c r="E285" s="50"/>
      <c r="F285" s="9"/>
      <c r="G285" s="9"/>
    </row>
    <row r="286" spans="1:7" ht="13.15" customHeight="1" x14ac:dyDescent="0.35">
      <c r="A286" s="9"/>
      <c r="B286" s="47"/>
      <c r="C286" s="47"/>
      <c r="D286" s="48"/>
      <c r="E286" s="50"/>
      <c r="F286" s="9"/>
      <c r="G286" s="9"/>
    </row>
    <row r="287" spans="1:7" ht="13.15" customHeight="1" x14ac:dyDescent="0.35">
      <c r="A287" s="9"/>
      <c r="B287" s="47"/>
      <c r="C287" s="47"/>
      <c r="D287" s="48"/>
      <c r="E287" s="50"/>
      <c r="F287" s="9"/>
      <c r="G287" s="9"/>
    </row>
    <row r="288" spans="1:7" ht="13.15" customHeight="1" x14ac:dyDescent="0.35">
      <c r="A288" s="9"/>
      <c r="B288" s="47"/>
      <c r="C288" s="47"/>
      <c r="D288" s="48"/>
      <c r="E288" s="50"/>
      <c r="F288" s="9"/>
      <c r="G288" s="9"/>
    </row>
    <row r="289" spans="1:7" ht="13.15" customHeight="1" x14ac:dyDescent="0.35">
      <c r="A289" s="9"/>
      <c r="B289" s="47"/>
      <c r="C289" s="47"/>
      <c r="D289" s="48"/>
      <c r="E289" s="50"/>
      <c r="F289" s="9"/>
      <c r="G289" s="9"/>
    </row>
    <row r="290" spans="1:7" ht="13.15" customHeight="1" x14ac:dyDescent="0.35">
      <c r="A290" s="9"/>
      <c r="B290" s="47"/>
      <c r="C290" s="47"/>
      <c r="D290" s="48"/>
      <c r="E290" s="50"/>
      <c r="F290" s="9"/>
      <c r="G290" s="9"/>
    </row>
    <row r="291" spans="1:7" ht="13.15" customHeight="1" x14ac:dyDescent="0.35">
      <c r="A291" s="9"/>
      <c r="B291" s="47"/>
      <c r="C291" s="47"/>
      <c r="D291" s="48"/>
      <c r="E291" s="50"/>
      <c r="F291" s="9"/>
      <c r="G291" s="9"/>
    </row>
    <row r="292" spans="1:7" ht="13.15" customHeight="1" x14ac:dyDescent="0.35">
      <c r="A292" s="9"/>
      <c r="B292" s="47"/>
      <c r="C292" s="47"/>
      <c r="D292" s="48"/>
      <c r="E292" s="50"/>
      <c r="F292" s="9"/>
      <c r="G292" s="9"/>
    </row>
    <row r="293" spans="1:7" ht="13.15" customHeight="1" x14ac:dyDescent="0.35">
      <c r="A293" s="9"/>
      <c r="B293" s="47"/>
      <c r="C293" s="47"/>
      <c r="D293" s="48"/>
      <c r="E293" s="50"/>
      <c r="F293" s="9"/>
      <c r="G293" s="9"/>
    </row>
    <row r="294" spans="1:7" ht="13.15" customHeight="1" x14ac:dyDescent="0.35">
      <c r="A294" s="9"/>
      <c r="B294" s="47"/>
      <c r="C294" s="47"/>
      <c r="D294" s="48"/>
      <c r="E294" s="50"/>
      <c r="F294" s="9"/>
      <c r="G294" s="9"/>
    </row>
    <row r="295" spans="1:7" ht="13.15" customHeight="1" x14ac:dyDescent="0.35">
      <c r="A295" s="9"/>
      <c r="B295" s="47"/>
      <c r="C295" s="47"/>
      <c r="D295" s="48"/>
      <c r="E295" s="50"/>
      <c r="F295" s="9"/>
      <c r="G295" s="9"/>
    </row>
    <row r="296" spans="1:7" ht="13.15" customHeight="1" x14ac:dyDescent="0.35">
      <c r="A296" s="9"/>
      <c r="B296" s="47"/>
      <c r="C296" s="47"/>
      <c r="D296" s="48"/>
      <c r="E296" s="50"/>
      <c r="F296" s="9"/>
      <c r="G296" s="9"/>
    </row>
    <row r="297" spans="1:7" ht="13.15" customHeight="1" x14ac:dyDescent="0.35">
      <c r="A297" s="9"/>
      <c r="B297" s="47"/>
      <c r="C297" s="47"/>
      <c r="D297" s="48"/>
      <c r="E297" s="50"/>
      <c r="F297" s="9"/>
      <c r="G297" s="9"/>
    </row>
    <row r="298" spans="1:7" ht="13.15" customHeight="1" x14ac:dyDescent="0.35">
      <c r="A298" s="9"/>
      <c r="B298" s="47"/>
      <c r="C298" s="47"/>
      <c r="D298" s="48"/>
      <c r="E298" s="50"/>
      <c r="F298" s="9"/>
      <c r="G298" s="9"/>
    </row>
    <row r="299" spans="1:7" ht="13.15" customHeight="1" x14ac:dyDescent="0.35">
      <c r="A299" s="9"/>
      <c r="B299" s="47"/>
      <c r="C299" s="47"/>
      <c r="D299" s="48"/>
      <c r="E299" s="50"/>
      <c r="F299" s="9"/>
      <c r="G299" s="9"/>
    </row>
    <row r="300" spans="1:7" ht="13.15" customHeight="1" x14ac:dyDescent="0.35">
      <c r="A300" s="9"/>
      <c r="B300" s="47"/>
      <c r="C300" s="47"/>
      <c r="D300" s="48"/>
      <c r="E300" s="50"/>
      <c r="F300" s="9"/>
      <c r="G300" s="9"/>
    </row>
    <row r="301" spans="1:7" ht="13.15" customHeight="1" x14ac:dyDescent="0.35">
      <c r="A301" s="9"/>
      <c r="B301" s="47"/>
      <c r="C301" s="47"/>
      <c r="D301" s="48"/>
      <c r="E301" s="50"/>
      <c r="F301" s="9"/>
      <c r="G301" s="9"/>
    </row>
    <row r="302" spans="1:7" ht="13.15" customHeight="1" x14ac:dyDescent="0.35">
      <c r="A302" s="9"/>
      <c r="B302" s="47"/>
      <c r="C302" s="47"/>
      <c r="D302" s="48"/>
      <c r="E302" s="50"/>
      <c r="F302" s="9"/>
      <c r="G302" s="9"/>
    </row>
    <row r="303" spans="1:7" ht="13.15" customHeight="1" x14ac:dyDescent="0.35">
      <c r="A303" s="9"/>
      <c r="B303" s="47"/>
      <c r="C303" s="47"/>
      <c r="D303" s="48"/>
      <c r="E303" s="50"/>
      <c r="F303" s="9"/>
      <c r="G303" s="9"/>
    </row>
    <row r="304" spans="1:7" ht="13.15" customHeight="1" x14ac:dyDescent="0.35">
      <c r="A304" s="9"/>
      <c r="B304" s="47"/>
      <c r="C304" s="47"/>
      <c r="D304" s="48"/>
      <c r="E304" s="50"/>
      <c r="F304" s="9"/>
      <c r="G304" s="9"/>
    </row>
    <row r="305" spans="1:7" ht="13.15" customHeight="1" x14ac:dyDescent="0.35">
      <c r="A305" s="9"/>
      <c r="B305" s="47"/>
      <c r="C305" s="47"/>
      <c r="D305" s="48"/>
      <c r="E305" s="50"/>
      <c r="F305" s="9"/>
      <c r="G305" s="9"/>
    </row>
    <row r="306" spans="1:7" ht="13.15" customHeight="1" x14ac:dyDescent="0.35">
      <c r="A306" s="9"/>
      <c r="B306" s="47"/>
      <c r="C306" s="47"/>
      <c r="D306" s="48"/>
      <c r="E306" s="50"/>
      <c r="F306" s="9"/>
      <c r="G306" s="9"/>
    </row>
    <row r="307" spans="1:7" ht="13.15" customHeight="1" x14ac:dyDescent="0.35">
      <c r="A307" s="9"/>
      <c r="B307" s="47"/>
      <c r="C307" s="47"/>
      <c r="D307" s="48"/>
      <c r="E307" s="50"/>
      <c r="F307" s="9"/>
      <c r="G307" s="9"/>
    </row>
    <row r="308" spans="1:7" ht="13.15" customHeight="1" x14ac:dyDescent="0.35">
      <c r="A308" s="9"/>
      <c r="B308" s="47"/>
      <c r="C308" s="47"/>
      <c r="D308" s="48"/>
      <c r="E308" s="50"/>
      <c r="F308" s="9"/>
      <c r="G308" s="9"/>
    </row>
    <row r="309" spans="1:7" ht="13.15" customHeight="1" x14ac:dyDescent="0.35">
      <c r="A309" s="9"/>
      <c r="B309" s="47"/>
      <c r="C309" s="47"/>
      <c r="D309" s="48"/>
      <c r="E309" s="50"/>
      <c r="F309" s="9"/>
      <c r="G309" s="9"/>
    </row>
    <row r="310" spans="1:7" ht="13.15" customHeight="1" x14ac:dyDescent="0.35">
      <c r="A310" s="9"/>
      <c r="B310" s="47"/>
      <c r="C310" s="47"/>
      <c r="D310" s="48"/>
      <c r="E310" s="50"/>
      <c r="F310" s="9"/>
      <c r="G310" s="9"/>
    </row>
    <row r="311" spans="1:7" ht="13.15" customHeight="1" x14ac:dyDescent="0.35">
      <c r="A311" s="9"/>
      <c r="B311" s="47"/>
      <c r="C311" s="47"/>
      <c r="D311" s="48"/>
      <c r="E311" s="50"/>
      <c r="F311" s="9"/>
      <c r="G311" s="9"/>
    </row>
    <row r="312" spans="1:7" ht="13.15" customHeight="1" x14ac:dyDescent="0.35">
      <c r="A312" s="9"/>
      <c r="B312" s="47"/>
      <c r="C312" s="47"/>
      <c r="D312" s="48"/>
      <c r="E312" s="50"/>
      <c r="F312" s="9"/>
      <c r="G312" s="9"/>
    </row>
    <row r="313" spans="1:7" ht="13.15" customHeight="1" x14ac:dyDescent="0.35">
      <c r="A313" s="9"/>
      <c r="B313" s="47"/>
      <c r="C313" s="47"/>
      <c r="D313" s="48"/>
      <c r="E313" s="50"/>
      <c r="F313" s="9"/>
      <c r="G313" s="9"/>
    </row>
    <row r="314" spans="1:7" ht="13.15" customHeight="1" x14ac:dyDescent="0.35">
      <c r="A314" s="9"/>
      <c r="B314" s="47"/>
      <c r="C314" s="47"/>
      <c r="D314" s="48"/>
      <c r="E314" s="50"/>
      <c r="F314" s="9"/>
      <c r="G314" s="9"/>
    </row>
    <row r="315" spans="1:7" ht="13.15" customHeight="1" x14ac:dyDescent="0.35">
      <c r="A315" s="9"/>
      <c r="B315" s="47"/>
      <c r="C315" s="47"/>
      <c r="D315" s="48"/>
      <c r="E315" s="50"/>
      <c r="F315" s="9"/>
      <c r="G315" s="9"/>
    </row>
    <row r="316" spans="1:7" ht="13.15" customHeight="1" x14ac:dyDescent="0.35">
      <c r="A316" s="9"/>
      <c r="B316" s="47"/>
      <c r="C316" s="47"/>
      <c r="D316" s="48"/>
      <c r="E316" s="50"/>
      <c r="F316" s="9"/>
      <c r="G316" s="9"/>
    </row>
    <row r="317" spans="1:7" ht="13.15" customHeight="1" x14ac:dyDescent="0.35">
      <c r="A317" s="9"/>
      <c r="B317" s="47"/>
      <c r="C317" s="47"/>
      <c r="D317" s="48"/>
      <c r="E317" s="50"/>
      <c r="F317" s="9"/>
      <c r="G317" s="9"/>
    </row>
    <row r="318" spans="1:7" ht="13.15" customHeight="1" x14ac:dyDescent="0.35">
      <c r="A318" s="9"/>
      <c r="B318" s="47"/>
      <c r="C318" s="47"/>
      <c r="D318" s="48"/>
      <c r="E318" s="50"/>
      <c r="F318" s="9"/>
      <c r="G318" s="9"/>
    </row>
    <row r="319" spans="1:7" ht="13.15" customHeight="1" x14ac:dyDescent="0.35">
      <c r="A319" s="9"/>
      <c r="B319" s="47"/>
      <c r="C319" s="47"/>
      <c r="D319" s="48"/>
      <c r="E319" s="50"/>
      <c r="F319" s="9"/>
      <c r="G319" s="9"/>
    </row>
    <row r="320" spans="1:7" ht="13.15" customHeight="1" x14ac:dyDescent="0.35">
      <c r="A320" s="9"/>
      <c r="B320" s="47"/>
      <c r="C320" s="47"/>
      <c r="D320" s="48"/>
      <c r="E320" s="50"/>
      <c r="F320" s="9"/>
      <c r="G320" s="9"/>
    </row>
    <row r="321" spans="1:7" ht="13.15" customHeight="1" x14ac:dyDescent="0.35">
      <c r="A321" s="9"/>
      <c r="B321" s="47"/>
      <c r="C321" s="47"/>
      <c r="D321" s="48"/>
      <c r="E321" s="50"/>
      <c r="F321" s="9"/>
      <c r="G321" s="9"/>
    </row>
    <row r="322" spans="1:7" ht="13.15" customHeight="1" x14ac:dyDescent="0.35">
      <c r="A322" s="9"/>
      <c r="B322" s="47"/>
      <c r="C322" s="47"/>
      <c r="D322" s="48"/>
      <c r="E322" s="50"/>
      <c r="F322" s="9"/>
      <c r="G322" s="9"/>
    </row>
    <row r="323" spans="1:7" ht="13.15" customHeight="1" x14ac:dyDescent="0.35">
      <c r="A323" s="9"/>
      <c r="B323" s="47"/>
      <c r="C323" s="47"/>
      <c r="D323" s="48"/>
      <c r="E323" s="50"/>
      <c r="F323" s="9"/>
      <c r="G323" s="9"/>
    </row>
    <row r="324" spans="1:7" ht="13.15" customHeight="1" x14ac:dyDescent="0.35">
      <c r="A324" s="9"/>
      <c r="B324" s="47"/>
      <c r="C324" s="47"/>
      <c r="D324" s="48"/>
      <c r="E324" s="50"/>
      <c r="F324" s="9"/>
      <c r="G324" s="9"/>
    </row>
    <row r="325" spans="1:7" ht="13.15" customHeight="1" x14ac:dyDescent="0.35">
      <c r="A325" s="9"/>
      <c r="B325" s="47"/>
      <c r="C325" s="47"/>
      <c r="D325" s="48"/>
      <c r="E325" s="50"/>
      <c r="F325" s="9"/>
      <c r="G325" s="9"/>
    </row>
    <row r="326" spans="1:7" ht="13.15" customHeight="1" x14ac:dyDescent="0.35">
      <c r="A326" s="9"/>
      <c r="B326" s="47"/>
      <c r="C326" s="47"/>
      <c r="D326" s="48"/>
      <c r="E326" s="50"/>
      <c r="F326" s="9"/>
      <c r="G326" s="9"/>
    </row>
    <row r="327" spans="1:7" ht="13.15" customHeight="1" x14ac:dyDescent="0.35">
      <c r="A327" s="9"/>
      <c r="B327" s="47"/>
      <c r="C327" s="47"/>
      <c r="D327" s="48"/>
      <c r="E327" s="50"/>
      <c r="F327" s="9"/>
      <c r="G327" s="9"/>
    </row>
    <row r="328" spans="1:7" ht="13.15" customHeight="1" x14ac:dyDescent="0.35">
      <c r="A328" s="9"/>
      <c r="B328" s="47"/>
      <c r="C328" s="47"/>
      <c r="D328" s="48"/>
      <c r="E328" s="50"/>
      <c r="F328" s="9"/>
      <c r="G328" s="9"/>
    </row>
    <row r="329" spans="1:7" ht="13.15" customHeight="1" x14ac:dyDescent="0.35">
      <c r="A329" s="9"/>
      <c r="B329" s="47"/>
      <c r="C329" s="47"/>
      <c r="D329" s="48"/>
      <c r="E329" s="50"/>
      <c r="F329" s="9"/>
      <c r="G329" s="9"/>
    </row>
    <row r="330" spans="1:7" ht="13.15" customHeight="1" x14ac:dyDescent="0.35">
      <c r="A330" s="9"/>
      <c r="B330" s="47"/>
      <c r="C330" s="47"/>
      <c r="D330" s="48"/>
      <c r="E330" s="50"/>
      <c r="F330" s="9"/>
      <c r="G330" s="9"/>
    </row>
    <row r="331" spans="1:7" ht="13.15" customHeight="1" x14ac:dyDescent="0.35">
      <c r="A331" s="9"/>
      <c r="B331" s="47"/>
      <c r="C331" s="47"/>
      <c r="D331" s="48"/>
      <c r="E331" s="50"/>
      <c r="F331" s="9"/>
      <c r="G331" s="9"/>
    </row>
    <row r="332" spans="1:7" ht="13.15" customHeight="1" x14ac:dyDescent="0.35">
      <c r="A332" s="9"/>
      <c r="B332" s="47"/>
      <c r="C332" s="47"/>
      <c r="D332" s="48"/>
      <c r="E332" s="50"/>
      <c r="F332" s="9"/>
      <c r="G332" s="9"/>
    </row>
    <row r="333" spans="1:7" ht="13.15" customHeight="1" x14ac:dyDescent="0.35">
      <c r="A333" s="9"/>
      <c r="B333" s="47"/>
      <c r="C333" s="47"/>
      <c r="D333" s="48"/>
      <c r="E333" s="50"/>
      <c r="F333" s="9"/>
      <c r="G333" s="9"/>
    </row>
    <row r="334" spans="1:7" ht="13.15" customHeight="1" x14ac:dyDescent="0.35">
      <c r="A334" s="9"/>
      <c r="B334" s="47"/>
      <c r="C334" s="47"/>
      <c r="D334" s="48"/>
      <c r="E334" s="50"/>
      <c r="F334" s="9"/>
      <c r="G334" s="9"/>
    </row>
    <row r="335" spans="1:7" ht="13.15" customHeight="1" x14ac:dyDescent="0.35">
      <c r="A335" s="9"/>
      <c r="B335" s="47"/>
      <c r="C335" s="47"/>
      <c r="D335" s="48"/>
      <c r="E335" s="50"/>
      <c r="F335" s="9"/>
      <c r="G335" s="9"/>
    </row>
    <row r="336" spans="1:7" ht="13.15" customHeight="1" x14ac:dyDescent="0.35">
      <c r="A336" s="9"/>
      <c r="B336" s="47"/>
      <c r="C336" s="47"/>
      <c r="D336" s="48"/>
      <c r="E336" s="50"/>
      <c r="F336" s="9"/>
      <c r="G336" s="9"/>
    </row>
    <row r="337" spans="1:7" ht="13.15" customHeight="1" x14ac:dyDescent="0.35">
      <c r="A337" s="9"/>
      <c r="B337" s="47"/>
      <c r="C337" s="47"/>
      <c r="D337" s="48"/>
      <c r="E337" s="50"/>
      <c r="F337" s="9"/>
      <c r="G337" s="9"/>
    </row>
    <row r="338" spans="1:7" ht="13.15" customHeight="1" x14ac:dyDescent="0.35">
      <c r="A338" s="9"/>
      <c r="B338" s="47"/>
      <c r="C338" s="47"/>
      <c r="D338" s="48"/>
      <c r="E338" s="50"/>
      <c r="F338" s="9"/>
      <c r="G338" s="9"/>
    </row>
    <row r="339" spans="1:7" ht="13.15" customHeight="1" x14ac:dyDescent="0.35">
      <c r="A339" s="9"/>
      <c r="B339" s="47"/>
      <c r="C339" s="47"/>
      <c r="D339" s="48"/>
      <c r="E339" s="50"/>
      <c r="F339" s="9"/>
      <c r="G339" s="9"/>
    </row>
    <row r="340" spans="1:7" ht="13.15" customHeight="1" x14ac:dyDescent="0.35">
      <c r="A340" s="9"/>
      <c r="B340" s="47"/>
      <c r="C340" s="47"/>
      <c r="D340" s="48"/>
      <c r="E340" s="50"/>
      <c r="F340" s="9"/>
      <c r="G340" s="9"/>
    </row>
    <row r="341" spans="1:7" ht="13.15" customHeight="1" x14ac:dyDescent="0.35">
      <c r="A341" s="9"/>
      <c r="B341" s="47"/>
      <c r="C341" s="47"/>
      <c r="D341" s="48"/>
      <c r="E341" s="50"/>
      <c r="F341" s="9"/>
      <c r="G341" s="9"/>
    </row>
    <row r="342" spans="1:7" ht="13.15" customHeight="1" x14ac:dyDescent="0.35">
      <c r="A342" s="9"/>
      <c r="B342" s="47"/>
      <c r="C342" s="47"/>
      <c r="D342" s="48"/>
      <c r="E342" s="50"/>
      <c r="F342" s="9"/>
      <c r="G342" s="9"/>
    </row>
    <row r="343" spans="1:7" ht="13.15" customHeight="1" x14ac:dyDescent="0.35">
      <c r="A343" s="9"/>
      <c r="B343" s="47"/>
      <c r="C343" s="47"/>
      <c r="D343" s="48"/>
      <c r="E343" s="50"/>
      <c r="F343" s="9"/>
      <c r="G343" s="9"/>
    </row>
    <row r="344" spans="1:7" ht="13.15" customHeight="1" x14ac:dyDescent="0.35">
      <c r="A344" s="9"/>
      <c r="B344" s="47"/>
      <c r="C344" s="47"/>
      <c r="D344" s="48"/>
      <c r="E344" s="50"/>
      <c r="F344" s="9"/>
      <c r="G344" s="9"/>
    </row>
    <row r="345" spans="1:7" ht="13.15" customHeight="1" x14ac:dyDescent="0.35">
      <c r="A345" s="9"/>
      <c r="B345" s="47"/>
      <c r="C345" s="47"/>
      <c r="D345" s="48"/>
      <c r="E345" s="50"/>
      <c r="F345" s="9"/>
      <c r="G345" s="9"/>
    </row>
    <row r="346" spans="1:7" ht="13.15" customHeight="1" x14ac:dyDescent="0.35">
      <c r="A346" s="9"/>
      <c r="B346" s="47"/>
      <c r="C346" s="47"/>
      <c r="D346" s="48"/>
      <c r="E346" s="50"/>
      <c r="F346" s="9"/>
      <c r="G346" s="9"/>
    </row>
    <row r="347" spans="1:7" ht="13.15" customHeight="1" x14ac:dyDescent="0.35">
      <c r="A347" s="9"/>
      <c r="B347" s="47"/>
      <c r="C347" s="47"/>
      <c r="D347" s="48"/>
      <c r="E347" s="50"/>
      <c r="F347" s="9"/>
      <c r="G347" s="9"/>
    </row>
    <row r="348" spans="1:7" ht="13.15" customHeight="1" x14ac:dyDescent="0.35">
      <c r="A348" s="9"/>
      <c r="B348" s="47"/>
      <c r="C348" s="47"/>
      <c r="D348" s="48"/>
      <c r="E348" s="50"/>
      <c r="F348" s="9"/>
      <c r="G348" s="9"/>
    </row>
    <row r="349" spans="1:7" ht="13.15" customHeight="1" x14ac:dyDescent="0.35">
      <c r="A349" s="9"/>
      <c r="B349" s="47"/>
      <c r="C349" s="47"/>
      <c r="D349" s="48"/>
      <c r="E349" s="50"/>
      <c r="F349" s="9"/>
      <c r="G349" s="9"/>
    </row>
    <row r="350" spans="1:7" ht="13.15" customHeight="1" x14ac:dyDescent="0.35">
      <c r="A350" s="9"/>
      <c r="B350" s="47"/>
      <c r="C350" s="47"/>
      <c r="D350" s="48"/>
      <c r="E350" s="50"/>
      <c r="F350" s="9"/>
      <c r="G350" s="9"/>
    </row>
    <row r="351" spans="1:7" ht="13.15" customHeight="1" x14ac:dyDescent="0.35">
      <c r="A351" s="9"/>
      <c r="B351" s="47"/>
      <c r="C351" s="47"/>
      <c r="D351" s="48"/>
      <c r="E351" s="50"/>
      <c r="F351" s="9"/>
      <c r="G351" s="9"/>
    </row>
    <row r="352" spans="1:7" ht="13.15" customHeight="1" x14ac:dyDescent="0.35">
      <c r="A352" s="9"/>
      <c r="B352" s="47"/>
      <c r="C352" s="47"/>
      <c r="D352" s="48"/>
      <c r="E352" s="50"/>
      <c r="F352" s="9"/>
      <c r="G352" s="9"/>
    </row>
    <row r="353" spans="1:7" ht="13.15" customHeight="1" x14ac:dyDescent="0.35">
      <c r="A353" s="9"/>
      <c r="B353" s="47"/>
      <c r="C353" s="47"/>
      <c r="D353" s="48"/>
      <c r="E353" s="50"/>
      <c r="F353" s="9"/>
      <c r="G353" s="9"/>
    </row>
    <row r="354" spans="1:7" ht="13.15" customHeight="1" x14ac:dyDescent="0.35">
      <c r="A354" s="9"/>
      <c r="B354" s="47"/>
      <c r="C354" s="47"/>
      <c r="D354" s="48"/>
      <c r="E354" s="50"/>
      <c r="F354" s="9"/>
      <c r="G354" s="9"/>
    </row>
    <row r="355" spans="1:7" ht="13.15" customHeight="1" x14ac:dyDescent="0.35">
      <c r="A355" s="9"/>
      <c r="B355" s="47"/>
      <c r="C355" s="47"/>
      <c r="D355" s="48"/>
      <c r="E355" s="50"/>
      <c r="F355" s="9"/>
      <c r="G355" s="9"/>
    </row>
    <row r="356" spans="1:7" ht="13.15" customHeight="1" x14ac:dyDescent="0.35">
      <c r="A356" s="9"/>
      <c r="B356" s="47"/>
      <c r="C356" s="47"/>
      <c r="D356" s="48"/>
      <c r="E356" s="50"/>
      <c r="F356" s="9"/>
      <c r="G356" s="9"/>
    </row>
    <row r="357" spans="1:7" ht="13.15" customHeight="1" x14ac:dyDescent="0.35">
      <c r="A357" s="9"/>
      <c r="B357" s="47"/>
      <c r="C357" s="47"/>
      <c r="D357" s="48"/>
      <c r="E357" s="50"/>
      <c r="F357" s="9"/>
      <c r="G357" s="9"/>
    </row>
    <row r="358" spans="1:7" ht="13.15" customHeight="1" x14ac:dyDescent="0.35">
      <c r="A358" s="9"/>
      <c r="B358" s="47"/>
      <c r="C358" s="47"/>
      <c r="D358" s="48"/>
      <c r="E358" s="50"/>
      <c r="F358" s="9"/>
      <c r="G358" s="9"/>
    </row>
    <row r="359" spans="1:7" ht="13.15" customHeight="1" x14ac:dyDescent="0.35">
      <c r="A359" s="9"/>
      <c r="B359" s="47"/>
      <c r="C359" s="47"/>
      <c r="D359" s="48"/>
      <c r="E359" s="50"/>
      <c r="F359" s="9"/>
      <c r="G359" s="9"/>
    </row>
    <row r="360" spans="1:7" ht="13.15" customHeight="1" x14ac:dyDescent="0.35">
      <c r="A360" s="9"/>
      <c r="B360" s="47"/>
      <c r="C360" s="47"/>
      <c r="D360" s="48"/>
      <c r="E360" s="50"/>
      <c r="F360" s="9"/>
      <c r="G360" s="9"/>
    </row>
    <row r="361" spans="1:7" ht="13.15" customHeight="1" x14ac:dyDescent="0.35">
      <c r="A361" s="9"/>
      <c r="B361" s="47"/>
      <c r="C361" s="47"/>
      <c r="D361" s="48"/>
      <c r="E361" s="50"/>
      <c r="F361" s="9"/>
      <c r="G361" s="9"/>
    </row>
    <row r="362" spans="1:7" ht="13.15" customHeight="1" x14ac:dyDescent="0.35">
      <c r="A362" s="9"/>
      <c r="B362" s="47"/>
      <c r="C362" s="47"/>
      <c r="D362" s="48"/>
      <c r="E362" s="50"/>
      <c r="F362" s="9"/>
      <c r="G362" s="9"/>
    </row>
    <row r="363" spans="1:7" ht="13.15" customHeight="1" x14ac:dyDescent="0.35">
      <c r="A363" s="9"/>
      <c r="B363" s="47"/>
      <c r="C363" s="47"/>
      <c r="D363" s="48"/>
      <c r="E363" s="50"/>
      <c r="F363" s="9"/>
      <c r="G363" s="9"/>
    </row>
    <row r="364" spans="1:7" ht="13.15" customHeight="1" x14ac:dyDescent="0.35">
      <c r="A364" s="9"/>
      <c r="B364" s="47"/>
      <c r="C364" s="47"/>
      <c r="D364" s="48"/>
      <c r="E364" s="50"/>
      <c r="F364" s="9"/>
      <c r="G364" s="9"/>
    </row>
    <row r="365" spans="1:7" ht="13.15" customHeight="1" x14ac:dyDescent="0.35">
      <c r="A365" s="9"/>
      <c r="B365" s="47"/>
      <c r="C365" s="47"/>
      <c r="D365" s="48"/>
      <c r="E365" s="50"/>
      <c r="F365" s="9"/>
      <c r="G365" s="9"/>
    </row>
    <row r="366" spans="1:7" ht="13.15" customHeight="1" x14ac:dyDescent="0.35">
      <c r="A366" s="9"/>
      <c r="B366" s="47"/>
      <c r="C366" s="47"/>
      <c r="D366" s="48"/>
      <c r="E366" s="50"/>
      <c r="F366" s="9"/>
      <c r="G366" s="9"/>
    </row>
    <row r="367" spans="1:7" ht="13.15" customHeight="1" x14ac:dyDescent="0.35">
      <c r="A367" s="9"/>
      <c r="B367" s="47"/>
      <c r="C367" s="47"/>
      <c r="D367" s="48"/>
      <c r="E367" s="50"/>
      <c r="F367" s="9"/>
      <c r="G367" s="9"/>
    </row>
    <row r="368" spans="1:7" ht="13.15" customHeight="1" x14ac:dyDescent="0.35">
      <c r="A368" s="9"/>
      <c r="B368" s="47"/>
      <c r="C368" s="47"/>
      <c r="D368" s="48"/>
      <c r="E368" s="50"/>
      <c r="F368" s="9"/>
      <c r="G368" s="9"/>
    </row>
  </sheetData>
  <mergeCells count="11">
    <mergeCell ref="A20:H20"/>
    <mergeCell ref="J5:M5"/>
    <mergeCell ref="A4:A6"/>
    <mergeCell ref="B4:B6"/>
    <mergeCell ref="C4:C6"/>
    <mergeCell ref="D4:D6"/>
    <mergeCell ref="E4:E6"/>
    <mergeCell ref="F4:F6"/>
    <mergeCell ref="G4:G6"/>
    <mergeCell ref="H4:H6"/>
    <mergeCell ref="J4:M4"/>
  </mergeCells>
  <printOptions horizontalCentered="1"/>
  <pageMargins left="0.6" right="0" top="0.7" bottom="0.5" header="0.5" footer="0.3"/>
  <pageSetup paperSize="9" scale="32" orientation="portrait" r:id="rId1"/>
  <headerFooter scaleWithDoc="0"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9"/>
  <sheetViews>
    <sheetView showGridLines="0" view="pageBreakPreview" zoomScale="70" zoomScaleSheetLayoutView="70" workbookViewId="0">
      <pane xSplit="8" ySplit="7" topLeftCell="J8" activePane="bottomRight" state="frozen"/>
      <selection pane="topRight" activeCell="I1" sqref="I1"/>
      <selection pane="bottomLeft" activeCell="A8" sqref="A8"/>
      <selection pane="bottomRight" activeCell="K9" sqref="K9"/>
    </sheetView>
  </sheetViews>
  <sheetFormatPr defaultColWidth="9.1796875" defaultRowHeight="13.15" customHeight="1" x14ac:dyDescent="0.35"/>
  <cols>
    <col min="1" max="1" width="4.453125" style="34" customWidth="1"/>
    <col min="2" max="2" width="9.26953125" style="44" customWidth="1"/>
    <col min="3" max="3" width="28.81640625" style="44" customWidth="1"/>
    <col min="4" max="4" width="15.7265625" style="11" customWidth="1"/>
    <col min="5" max="5" width="60.26953125" style="49" customWidth="1"/>
    <col min="6" max="7" width="6.1796875" style="34" customWidth="1"/>
    <col min="8" max="9" width="37.7265625" style="50" customWidth="1"/>
    <col min="10" max="10" width="26.26953125" style="50" customWidth="1"/>
    <col min="11" max="11" width="37" style="74" customWidth="1"/>
    <col min="12" max="13" width="11.7265625" style="9" customWidth="1"/>
    <col min="14" max="14" width="11.1796875" style="9" customWidth="1"/>
    <col min="15" max="15" width="11.453125" style="9" customWidth="1"/>
    <col min="16" max="16384" width="9.1796875" style="9"/>
  </cols>
  <sheetData>
    <row r="1" spans="1:13" s="2" customFormat="1" ht="21.75" customHeight="1" x14ac:dyDescent="0.35">
      <c r="A1" s="70" t="s">
        <v>21</v>
      </c>
      <c r="B1" s="70"/>
      <c r="C1" s="70"/>
      <c r="D1" s="67"/>
      <c r="E1" s="49"/>
      <c r="H1" s="49"/>
      <c r="I1" s="49"/>
      <c r="J1" s="49"/>
      <c r="K1" s="74"/>
      <c r="L1" s="34"/>
      <c r="M1" s="34"/>
    </row>
    <row r="2" spans="1:13" s="2" customFormat="1" ht="21.75" customHeight="1" x14ac:dyDescent="0.35">
      <c r="A2" s="71" t="s">
        <v>30</v>
      </c>
      <c r="B2" s="71"/>
      <c r="C2" s="71"/>
      <c r="D2" s="67"/>
      <c r="E2" s="49"/>
      <c r="H2" s="49"/>
      <c r="I2" s="49"/>
      <c r="J2" s="49"/>
      <c r="K2" s="74"/>
      <c r="L2" s="34"/>
      <c r="M2" s="34"/>
    </row>
    <row r="3" spans="1:13" s="2" customFormat="1" ht="21.75" customHeight="1" x14ac:dyDescent="0.35">
      <c r="A3" s="71" t="s">
        <v>29</v>
      </c>
      <c r="B3" s="71"/>
      <c r="C3" s="71"/>
      <c r="D3" s="67"/>
      <c r="E3" s="49"/>
      <c r="H3" s="49"/>
      <c r="I3" s="49"/>
      <c r="J3" s="49"/>
      <c r="K3" s="74"/>
      <c r="L3" s="34"/>
      <c r="M3" s="34"/>
    </row>
    <row r="4" spans="1:13" s="2" customFormat="1" ht="21.75" customHeight="1" x14ac:dyDescent="0.35">
      <c r="A4" s="59"/>
      <c r="B4" s="59"/>
      <c r="C4" s="59"/>
      <c r="D4" s="69"/>
      <c r="E4" s="60"/>
      <c r="F4" s="59"/>
      <c r="G4" s="59"/>
      <c r="H4" s="60"/>
      <c r="I4" s="49"/>
      <c r="J4" s="49"/>
      <c r="K4" s="75"/>
    </row>
    <row r="5" spans="1:13" s="34" customFormat="1" ht="15" customHeight="1" x14ac:dyDescent="0.35">
      <c r="A5" s="218" t="s">
        <v>0</v>
      </c>
      <c r="B5" s="218" t="s">
        <v>33</v>
      </c>
      <c r="C5" s="218" t="s">
        <v>35</v>
      </c>
      <c r="D5" s="218" t="s">
        <v>34</v>
      </c>
      <c r="E5" s="230" t="s">
        <v>1</v>
      </c>
      <c r="F5" s="218" t="s">
        <v>2</v>
      </c>
      <c r="G5" s="218" t="s">
        <v>9</v>
      </c>
      <c r="H5" s="230" t="s">
        <v>120</v>
      </c>
      <c r="I5" s="117"/>
      <c r="J5" s="204"/>
      <c r="K5" s="204"/>
      <c r="L5" s="204"/>
      <c r="M5" s="204"/>
    </row>
    <row r="6" spans="1:13" s="34" customFormat="1" ht="13" x14ac:dyDescent="0.35">
      <c r="A6" s="218"/>
      <c r="B6" s="218"/>
      <c r="C6" s="218"/>
      <c r="D6" s="218"/>
      <c r="E6" s="230"/>
      <c r="F6" s="218"/>
      <c r="G6" s="218"/>
      <c r="H6" s="230"/>
      <c r="I6" s="117"/>
      <c r="J6" s="205" t="s">
        <v>258</v>
      </c>
      <c r="K6" s="205"/>
      <c r="L6" s="205"/>
      <c r="M6" s="205"/>
    </row>
    <row r="7" spans="1:13" s="34" customFormat="1" ht="13" x14ac:dyDescent="0.35">
      <c r="A7" s="218"/>
      <c r="B7" s="218"/>
      <c r="C7" s="218"/>
      <c r="D7" s="218"/>
      <c r="E7" s="230"/>
      <c r="F7" s="218"/>
      <c r="G7" s="218"/>
      <c r="H7" s="230"/>
      <c r="I7" s="117"/>
      <c r="J7" s="107" t="s">
        <v>35</v>
      </c>
      <c r="K7" s="108" t="s">
        <v>1</v>
      </c>
      <c r="L7" s="109" t="s">
        <v>96</v>
      </c>
      <c r="M7" s="109" t="s">
        <v>97</v>
      </c>
    </row>
    <row r="8" spans="1:13" ht="127.5" customHeight="1" x14ac:dyDescent="0.35">
      <c r="A8" s="22" t="s">
        <v>3</v>
      </c>
      <c r="B8" s="55" t="s">
        <v>175</v>
      </c>
      <c r="C8" s="22"/>
      <c r="D8" s="22"/>
      <c r="E8" s="51" t="s">
        <v>176</v>
      </c>
      <c r="F8" s="22" t="s">
        <v>10</v>
      </c>
      <c r="G8" s="22">
        <v>3</v>
      </c>
      <c r="H8" s="63" t="s">
        <v>177</v>
      </c>
      <c r="I8" s="63"/>
      <c r="J8" s="63"/>
      <c r="K8" s="76"/>
      <c r="L8" s="73"/>
      <c r="M8" s="73">
        <f>L8*G8</f>
        <v>0</v>
      </c>
    </row>
    <row r="9" spans="1:13" ht="186.75" customHeight="1" x14ac:dyDescent="0.35">
      <c r="A9" s="22" t="s">
        <v>4</v>
      </c>
      <c r="B9" s="55" t="s">
        <v>178</v>
      </c>
      <c r="C9" s="22"/>
      <c r="D9" s="22" t="s">
        <v>39</v>
      </c>
      <c r="E9" s="35" t="s">
        <v>179</v>
      </c>
      <c r="F9" s="22" t="s">
        <v>10</v>
      </c>
      <c r="G9" s="22">
        <v>5</v>
      </c>
      <c r="H9" s="63"/>
      <c r="I9" s="63"/>
      <c r="J9" s="63"/>
      <c r="K9" s="76"/>
      <c r="L9" s="73"/>
      <c r="M9" s="73">
        <f t="shared" ref="M9:M10" si="0">L9*G9</f>
        <v>0</v>
      </c>
    </row>
    <row r="10" spans="1:13" ht="106.5" customHeight="1" x14ac:dyDescent="0.35">
      <c r="A10" s="22" t="s">
        <v>5</v>
      </c>
      <c r="B10" s="22" t="s">
        <v>82</v>
      </c>
      <c r="C10" s="22"/>
      <c r="D10" s="22" t="s">
        <v>39</v>
      </c>
      <c r="E10" s="51" t="s">
        <v>149</v>
      </c>
      <c r="F10" s="22" t="s">
        <v>10</v>
      </c>
      <c r="G10" s="22">
        <v>3</v>
      </c>
      <c r="H10" s="63"/>
      <c r="I10" s="63"/>
      <c r="J10" s="63"/>
      <c r="K10" s="76"/>
      <c r="L10" s="73"/>
      <c r="M10" s="73">
        <f t="shared" si="0"/>
        <v>0</v>
      </c>
    </row>
    <row r="11" spans="1:13" ht="165" customHeight="1" x14ac:dyDescent="0.35">
      <c r="A11" s="22" t="s">
        <v>6</v>
      </c>
      <c r="B11" s="22" t="s">
        <v>71</v>
      </c>
      <c r="C11" s="22"/>
      <c r="D11" s="22"/>
      <c r="E11" s="30" t="s">
        <v>141</v>
      </c>
      <c r="F11" s="22" t="s">
        <v>10</v>
      </c>
      <c r="G11" s="22">
        <v>5</v>
      </c>
      <c r="H11" s="63"/>
      <c r="I11" s="164" t="s">
        <v>314</v>
      </c>
      <c r="J11" s="148"/>
      <c r="K11" s="163" t="s">
        <v>313</v>
      </c>
      <c r="L11" s="73"/>
      <c r="M11" s="73">
        <v>265</v>
      </c>
    </row>
    <row r="12" spans="1:13" ht="104.25" customHeight="1" x14ac:dyDescent="0.35">
      <c r="A12" s="22" t="s">
        <v>7</v>
      </c>
      <c r="B12" s="22" t="s">
        <v>72</v>
      </c>
      <c r="C12" s="22"/>
      <c r="D12" s="22" t="s">
        <v>39</v>
      </c>
      <c r="E12" s="51" t="s">
        <v>129</v>
      </c>
      <c r="F12" s="22" t="s">
        <v>10</v>
      </c>
      <c r="G12" s="22">
        <v>5</v>
      </c>
      <c r="H12" s="63"/>
      <c r="I12" s="158">
        <v>41723007</v>
      </c>
      <c r="J12" s="147"/>
      <c r="K12" s="163" t="s">
        <v>349</v>
      </c>
      <c r="L12" s="73"/>
      <c r="M12" s="73">
        <v>135</v>
      </c>
    </row>
    <row r="13" spans="1:13" ht="79.5" customHeight="1" x14ac:dyDescent="0.35">
      <c r="A13" s="22" t="s">
        <v>8</v>
      </c>
      <c r="B13" s="22" t="s">
        <v>75</v>
      </c>
      <c r="C13" s="22"/>
      <c r="D13" s="22"/>
      <c r="E13" s="30" t="s">
        <v>130</v>
      </c>
      <c r="F13" s="22" t="s">
        <v>10</v>
      </c>
      <c r="G13" s="22">
        <v>5</v>
      </c>
      <c r="H13" s="63"/>
      <c r="I13" s="158">
        <v>41726007</v>
      </c>
      <c r="J13" s="147"/>
      <c r="K13" s="163" t="s">
        <v>350</v>
      </c>
      <c r="L13" s="73"/>
      <c r="M13" s="73">
        <v>105</v>
      </c>
    </row>
    <row r="14" spans="1:13" ht="114" customHeight="1" x14ac:dyDescent="0.35">
      <c r="A14" s="23" t="s">
        <v>11</v>
      </c>
      <c r="B14" s="23" t="s">
        <v>74</v>
      </c>
      <c r="C14" s="23"/>
      <c r="D14" s="23"/>
      <c r="E14" s="30" t="s">
        <v>131</v>
      </c>
      <c r="F14" s="22" t="s">
        <v>10</v>
      </c>
      <c r="G14" s="22">
        <v>8</v>
      </c>
      <c r="H14" s="56"/>
      <c r="J14" s="56"/>
      <c r="K14" s="56" t="s">
        <v>399</v>
      </c>
      <c r="L14" s="73"/>
      <c r="M14" s="73">
        <v>55</v>
      </c>
    </row>
    <row r="15" spans="1:13" ht="99" customHeight="1" x14ac:dyDescent="0.35">
      <c r="A15" s="23" t="s">
        <v>12</v>
      </c>
      <c r="B15" s="23" t="s">
        <v>76</v>
      </c>
      <c r="C15" s="23"/>
      <c r="D15" s="23"/>
      <c r="E15" s="53" t="s">
        <v>132</v>
      </c>
      <c r="F15" s="22" t="s">
        <v>10</v>
      </c>
      <c r="G15" s="22">
        <v>7</v>
      </c>
      <c r="H15" s="63"/>
      <c r="I15" s="158">
        <v>41711007</v>
      </c>
      <c r="J15" s="63"/>
      <c r="K15" s="163" t="s">
        <v>360</v>
      </c>
      <c r="L15" s="73"/>
      <c r="M15" s="73">
        <v>39</v>
      </c>
    </row>
    <row r="16" spans="1:13" ht="29.25" customHeight="1" x14ac:dyDescent="0.35">
      <c r="A16" s="212" t="s">
        <v>221</v>
      </c>
      <c r="B16" s="213"/>
      <c r="C16" s="213"/>
      <c r="D16" s="213"/>
      <c r="E16" s="213"/>
      <c r="F16" s="213"/>
      <c r="G16" s="213"/>
      <c r="H16" s="213"/>
      <c r="I16" s="110"/>
      <c r="J16" s="85"/>
      <c r="K16" s="85"/>
      <c r="L16" s="85">
        <f>SUM(L8:L15)</f>
        <v>0</v>
      </c>
      <c r="M16" s="85">
        <f>SUM(M8:M15)</f>
        <v>599</v>
      </c>
    </row>
    <row r="17" spans="1:10" ht="13.15" customHeight="1" x14ac:dyDescent="0.35">
      <c r="H17" s="64"/>
      <c r="I17" s="64"/>
      <c r="J17" s="64"/>
    </row>
    <row r="18" spans="1:10" ht="13.15" customHeight="1" x14ac:dyDescent="0.35">
      <c r="H18" s="64"/>
      <c r="I18" s="64"/>
      <c r="J18" s="64"/>
    </row>
    <row r="19" spans="1:10" ht="13.15" customHeight="1" x14ac:dyDescent="0.35">
      <c r="H19" s="64"/>
      <c r="I19" s="64"/>
      <c r="J19" s="64"/>
    </row>
    <row r="20" spans="1:10" ht="13.15" customHeight="1" x14ac:dyDescent="0.35">
      <c r="H20" s="64"/>
      <c r="I20" s="64"/>
      <c r="J20" s="64"/>
    </row>
    <row r="21" spans="1:10" ht="13.15" customHeight="1" x14ac:dyDescent="0.35">
      <c r="H21" s="64"/>
      <c r="I21" s="64"/>
      <c r="J21" s="64"/>
    </row>
    <row r="22" spans="1:10" ht="13.15" customHeight="1" x14ac:dyDescent="0.35">
      <c r="A22" s="9"/>
      <c r="B22" s="47"/>
      <c r="C22" s="47"/>
      <c r="D22" s="48"/>
      <c r="E22" s="50"/>
      <c r="F22" s="9"/>
      <c r="G22" s="9"/>
      <c r="H22" s="64"/>
      <c r="I22" s="64"/>
      <c r="J22" s="64"/>
    </row>
    <row r="23" spans="1:10" ht="13.15" customHeight="1" x14ac:dyDescent="0.35">
      <c r="A23" s="9"/>
      <c r="B23" s="47"/>
      <c r="C23" s="47"/>
      <c r="D23" s="48"/>
      <c r="E23" s="50"/>
      <c r="F23" s="9"/>
      <c r="G23" s="9"/>
      <c r="H23" s="64"/>
      <c r="I23" s="64"/>
      <c r="J23" s="64"/>
    </row>
    <row r="24" spans="1:10" ht="13.15" customHeight="1" x14ac:dyDescent="0.35">
      <c r="A24" s="9"/>
      <c r="B24" s="47"/>
      <c r="C24" s="47"/>
      <c r="D24" s="48"/>
      <c r="E24" s="50"/>
      <c r="F24" s="9"/>
      <c r="G24" s="9"/>
      <c r="H24" s="64"/>
      <c r="I24" s="64"/>
      <c r="J24" s="64"/>
    </row>
    <row r="25" spans="1:10" ht="13.15" customHeight="1" x14ac:dyDescent="0.35">
      <c r="A25" s="9"/>
      <c r="B25" s="47"/>
      <c r="C25" s="47"/>
      <c r="D25" s="48"/>
      <c r="E25" s="50"/>
      <c r="F25" s="9"/>
      <c r="G25" s="9"/>
      <c r="H25" s="64"/>
      <c r="I25" s="64"/>
      <c r="J25" s="64"/>
    </row>
    <row r="26" spans="1:10" ht="13.15" customHeight="1" x14ac:dyDescent="0.35">
      <c r="A26" s="9"/>
      <c r="B26" s="47"/>
      <c r="C26" s="47"/>
      <c r="D26" s="48"/>
      <c r="E26" s="50"/>
      <c r="F26" s="9"/>
      <c r="G26" s="9"/>
      <c r="H26" s="64"/>
      <c r="I26" s="64"/>
      <c r="J26" s="64"/>
    </row>
    <row r="27" spans="1:10" ht="13.15" customHeight="1" x14ac:dyDescent="0.35">
      <c r="A27" s="9"/>
      <c r="B27" s="47"/>
      <c r="C27" s="47"/>
      <c r="D27" s="48"/>
      <c r="E27" s="50"/>
      <c r="F27" s="9"/>
      <c r="G27" s="9"/>
      <c r="H27" s="64"/>
      <c r="I27" s="64"/>
      <c r="J27" s="64"/>
    </row>
    <row r="28" spans="1:10" ht="13.15" customHeight="1" x14ac:dyDescent="0.35">
      <c r="A28" s="9"/>
      <c r="B28" s="47"/>
      <c r="C28" s="47"/>
      <c r="D28" s="48"/>
      <c r="E28" s="50"/>
      <c r="F28" s="9"/>
      <c r="G28" s="9"/>
      <c r="H28" s="64"/>
      <c r="I28" s="64"/>
      <c r="J28" s="64"/>
    </row>
    <row r="29" spans="1:10" ht="13.15" customHeight="1" x14ac:dyDescent="0.35">
      <c r="A29" s="9"/>
      <c r="B29" s="47"/>
      <c r="C29" s="47"/>
      <c r="D29" s="48"/>
      <c r="E29" s="50"/>
      <c r="F29" s="9"/>
      <c r="G29" s="9"/>
      <c r="H29" s="64"/>
      <c r="I29" s="64"/>
      <c r="J29" s="64"/>
    </row>
    <row r="30" spans="1:10" ht="13.15" customHeight="1" x14ac:dyDescent="0.35">
      <c r="A30" s="9"/>
      <c r="B30" s="47"/>
      <c r="C30" s="47"/>
      <c r="D30" s="48"/>
      <c r="E30" s="50"/>
      <c r="F30" s="9"/>
      <c r="G30" s="9"/>
      <c r="H30" s="64"/>
      <c r="I30" s="64"/>
      <c r="J30" s="64"/>
    </row>
    <row r="31" spans="1:10" ht="13.15" customHeight="1" x14ac:dyDescent="0.35">
      <c r="A31" s="9"/>
      <c r="B31" s="47"/>
      <c r="C31" s="47"/>
      <c r="D31" s="48"/>
      <c r="E31" s="50"/>
      <c r="F31" s="9"/>
      <c r="G31" s="9"/>
      <c r="H31" s="64"/>
      <c r="I31" s="64"/>
      <c r="J31" s="64"/>
    </row>
    <row r="32" spans="1:10" ht="13.15" customHeight="1" x14ac:dyDescent="0.35">
      <c r="A32" s="9"/>
      <c r="B32" s="47"/>
      <c r="C32" s="47"/>
      <c r="D32" s="48"/>
      <c r="E32" s="50"/>
      <c r="F32" s="9"/>
      <c r="G32" s="9"/>
      <c r="H32" s="64"/>
      <c r="I32" s="64"/>
      <c r="J32" s="64"/>
    </row>
    <row r="33" spans="1:10" ht="13.15" customHeight="1" x14ac:dyDescent="0.35">
      <c r="A33" s="9"/>
      <c r="B33" s="47"/>
      <c r="C33" s="47"/>
      <c r="D33" s="48"/>
      <c r="E33" s="50"/>
      <c r="F33" s="9"/>
      <c r="G33" s="9"/>
      <c r="H33" s="64"/>
      <c r="I33" s="64"/>
      <c r="J33" s="64"/>
    </row>
    <row r="34" spans="1:10" ht="13.15" customHeight="1" x14ac:dyDescent="0.35">
      <c r="A34" s="9"/>
      <c r="B34" s="47"/>
      <c r="C34" s="47"/>
      <c r="D34" s="48"/>
      <c r="E34" s="50"/>
      <c r="F34" s="9"/>
      <c r="G34" s="9"/>
      <c r="H34" s="64"/>
      <c r="I34" s="64"/>
      <c r="J34" s="64"/>
    </row>
    <row r="35" spans="1:10" ht="13.15" customHeight="1" x14ac:dyDescent="0.35">
      <c r="A35" s="9"/>
      <c r="B35" s="47"/>
      <c r="C35" s="47"/>
      <c r="D35" s="48"/>
      <c r="E35" s="50"/>
      <c r="F35" s="9"/>
      <c r="G35" s="9"/>
      <c r="H35" s="64"/>
      <c r="I35" s="64"/>
      <c r="J35" s="64"/>
    </row>
    <row r="36" spans="1:10" ht="13.15" customHeight="1" x14ac:dyDescent="0.35">
      <c r="A36" s="9"/>
      <c r="B36" s="47"/>
      <c r="C36" s="47"/>
      <c r="D36" s="48"/>
      <c r="E36" s="50"/>
      <c r="F36" s="9"/>
      <c r="G36" s="9"/>
      <c r="H36" s="64"/>
      <c r="I36" s="64"/>
      <c r="J36" s="64"/>
    </row>
    <row r="37" spans="1:10" ht="13.15" customHeight="1" x14ac:dyDescent="0.35">
      <c r="A37" s="9"/>
      <c r="B37" s="47"/>
      <c r="C37" s="47"/>
      <c r="D37" s="48"/>
      <c r="E37" s="50"/>
      <c r="F37" s="9"/>
      <c r="G37" s="9"/>
      <c r="H37" s="64"/>
      <c r="I37" s="64"/>
      <c r="J37" s="64"/>
    </row>
    <row r="38" spans="1:10" ht="13.15" customHeight="1" x14ac:dyDescent="0.35">
      <c r="A38" s="9"/>
      <c r="B38" s="47"/>
      <c r="C38" s="47"/>
      <c r="D38" s="48"/>
      <c r="E38" s="50"/>
      <c r="F38" s="9"/>
      <c r="G38" s="9"/>
      <c r="H38" s="64"/>
      <c r="I38" s="64"/>
      <c r="J38" s="64"/>
    </row>
    <row r="39" spans="1:10" ht="13.15" customHeight="1" x14ac:dyDescent="0.35">
      <c r="A39" s="9"/>
      <c r="B39" s="47"/>
      <c r="C39" s="47"/>
      <c r="D39" s="48"/>
      <c r="E39" s="50"/>
      <c r="F39" s="9"/>
      <c r="G39" s="9"/>
      <c r="H39" s="64"/>
      <c r="I39" s="64"/>
      <c r="J39" s="64"/>
    </row>
    <row r="40" spans="1:10" ht="13.15" customHeight="1" x14ac:dyDescent="0.35">
      <c r="A40" s="9"/>
      <c r="B40" s="47"/>
      <c r="C40" s="47"/>
      <c r="D40" s="48"/>
      <c r="E40" s="50"/>
      <c r="F40" s="9"/>
      <c r="G40" s="9"/>
      <c r="H40" s="64"/>
      <c r="I40" s="64"/>
      <c r="J40" s="64"/>
    </row>
    <row r="41" spans="1:10" ht="13.15" customHeight="1" x14ac:dyDescent="0.35">
      <c r="A41" s="9"/>
      <c r="B41" s="47"/>
      <c r="C41" s="47"/>
      <c r="D41" s="48"/>
      <c r="E41" s="50"/>
      <c r="F41" s="9"/>
      <c r="G41" s="9"/>
      <c r="H41" s="64"/>
      <c r="I41" s="64"/>
      <c r="J41" s="64"/>
    </row>
    <row r="42" spans="1:10" ht="13.15" customHeight="1" x14ac:dyDescent="0.35">
      <c r="A42" s="9"/>
      <c r="B42" s="47"/>
      <c r="C42" s="47"/>
      <c r="D42" s="48"/>
      <c r="E42" s="50"/>
      <c r="F42" s="9"/>
      <c r="G42" s="9"/>
      <c r="H42" s="64"/>
      <c r="I42" s="64"/>
      <c r="J42" s="64"/>
    </row>
    <row r="43" spans="1:10" ht="13.15" customHeight="1" x14ac:dyDescent="0.35">
      <c r="A43" s="9"/>
      <c r="B43" s="47"/>
      <c r="C43" s="47"/>
      <c r="D43" s="48"/>
      <c r="E43" s="50"/>
      <c r="F43" s="9"/>
      <c r="G43" s="9"/>
      <c r="H43" s="64"/>
      <c r="I43" s="64"/>
      <c r="J43" s="64"/>
    </row>
    <row r="44" spans="1:10" ht="13.15" customHeight="1" x14ac:dyDescent="0.35">
      <c r="A44" s="9"/>
      <c r="B44" s="47"/>
      <c r="C44" s="47"/>
      <c r="D44" s="48"/>
      <c r="E44" s="50"/>
      <c r="F44" s="9"/>
      <c r="G44" s="9"/>
      <c r="H44" s="64"/>
      <c r="I44" s="64"/>
      <c r="J44" s="64"/>
    </row>
    <row r="45" spans="1:10" ht="13.15" customHeight="1" x14ac:dyDescent="0.35">
      <c r="A45" s="9"/>
      <c r="B45" s="47"/>
      <c r="C45" s="47"/>
      <c r="D45" s="48"/>
      <c r="E45" s="50"/>
      <c r="F45" s="9"/>
      <c r="G45" s="9"/>
    </row>
    <row r="46" spans="1:10" ht="13.15" customHeight="1" x14ac:dyDescent="0.35">
      <c r="A46" s="9"/>
      <c r="B46" s="47"/>
      <c r="C46" s="47"/>
      <c r="D46" s="48"/>
      <c r="E46" s="50"/>
      <c r="F46" s="9"/>
      <c r="G46" s="9"/>
    </row>
    <row r="47" spans="1:10" ht="13.15" customHeight="1" x14ac:dyDescent="0.35">
      <c r="A47" s="9"/>
      <c r="B47" s="47"/>
      <c r="C47" s="47"/>
      <c r="D47" s="48"/>
      <c r="E47" s="50"/>
      <c r="F47" s="9"/>
      <c r="G47" s="9"/>
    </row>
    <row r="48" spans="1:10" ht="13.15" customHeight="1" x14ac:dyDescent="0.35">
      <c r="A48" s="9"/>
      <c r="B48" s="47"/>
      <c r="C48" s="47"/>
      <c r="D48" s="48"/>
      <c r="E48" s="50"/>
      <c r="F48" s="9"/>
      <c r="G48" s="9"/>
    </row>
    <row r="49" spans="1:7" ht="13.15" customHeight="1" x14ac:dyDescent="0.35">
      <c r="A49" s="9"/>
      <c r="B49" s="47"/>
      <c r="C49" s="47"/>
      <c r="D49" s="48"/>
      <c r="E49" s="50"/>
      <c r="F49" s="9"/>
      <c r="G49" s="9"/>
    </row>
    <row r="50" spans="1:7" ht="13.15" customHeight="1" x14ac:dyDescent="0.35">
      <c r="A50" s="9"/>
      <c r="B50" s="47"/>
      <c r="C50" s="47"/>
      <c r="D50" s="48"/>
      <c r="E50" s="50"/>
      <c r="F50" s="9"/>
      <c r="G50" s="9"/>
    </row>
    <row r="51" spans="1:7" ht="13.15" customHeight="1" x14ac:dyDescent="0.35">
      <c r="A51" s="9"/>
      <c r="B51" s="47"/>
      <c r="C51" s="47"/>
      <c r="D51" s="48"/>
      <c r="E51" s="50"/>
      <c r="F51" s="9"/>
      <c r="G51" s="9"/>
    </row>
    <row r="52" spans="1:7" ht="13.15" customHeight="1" x14ac:dyDescent="0.35">
      <c r="A52" s="9"/>
      <c r="B52" s="47"/>
      <c r="C52" s="47"/>
      <c r="D52" s="48"/>
      <c r="E52" s="50"/>
      <c r="F52" s="9"/>
      <c r="G52" s="9"/>
    </row>
    <row r="53" spans="1:7" ht="13.15" customHeight="1" x14ac:dyDescent="0.35">
      <c r="A53" s="9"/>
      <c r="B53" s="47"/>
      <c r="C53" s="47"/>
      <c r="D53" s="48"/>
      <c r="E53" s="50"/>
      <c r="F53" s="9"/>
      <c r="G53" s="9"/>
    </row>
    <row r="54" spans="1:7" ht="13.15" customHeight="1" x14ac:dyDescent="0.35">
      <c r="A54" s="9"/>
      <c r="B54" s="47"/>
      <c r="C54" s="47"/>
      <c r="D54" s="48"/>
      <c r="E54" s="50"/>
      <c r="F54" s="9"/>
      <c r="G54" s="9"/>
    </row>
    <row r="55" spans="1:7" ht="13.15" customHeight="1" x14ac:dyDescent="0.35">
      <c r="A55" s="9"/>
      <c r="B55" s="47"/>
      <c r="C55" s="47"/>
      <c r="D55" s="48"/>
      <c r="E55" s="50"/>
      <c r="F55" s="9"/>
      <c r="G55" s="9"/>
    </row>
    <row r="56" spans="1:7" ht="13.15" customHeight="1" x14ac:dyDescent="0.35">
      <c r="A56" s="9"/>
      <c r="B56" s="47"/>
      <c r="C56" s="47"/>
      <c r="D56" s="48"/>
      <c r="E56" s="50"/>
      <c r="F56" s="9"/>
      <c r="G56" s="9"/>
    </row>
    <row r="57" spans="1:7" ht="13.15" customHeight="1" x14ac:dyDescent="0.35">
      <c r="A57" s="9"/>
      <c r="B57" s="47"/>
      <c r="C57" s="47"/>
      <c r="D57" s="48"/>
      <c r="E57" s="50"/>
      <c r="F57" s="9"/>
      <c r="G57" s="9"/>
    </row>
    <row r="58" spans="1:7" ht="13.15" customHeight="1" x14ac:dyDescent="0.35">
      <c r="A58" s="9"/>
      <c r="B58" s="47"/>
      <c r="C58" s="47"/>
      <c r="D58" s="48"/>
      <c r="E58" s="50"/>
      <c r="F58" s="9"/>
      <c r="G58" s="9"/>
    </row>
    <row r="59" spans="1:7" ht="13.15" customHeight="1" x14ac:dyDescent="0.35">
      <c r="A59" s="9"/>
      <c r="B59" s="47"/>
      <c r="C59" s="47"/>
      <c r="D59" s="48"/>
      <c r="E59" s="50"/>
      <c r="F59" s="9"/>
      <c r="G59" s="9"/>
    </row>
    <row r="60" spans="1:7" ht="13.15" customHeight="1" x14ac:dyDescent="0.35">
      <c r="A60" s="9"/>
      <c r="B60" s="47"/>
      <c r="C60" s="47"/>
      <c r="D60" s="48"/>
      <c r="E60" s="50"/>
      <c r="F60" s="9"/>
      <c r="G60" s="9"/>
    </row>
    <row r="61" spans="1:7" ht="13.15" customHeight="1" x14ac:dyDescent="0.35">
      <c r="A61" s="9"/>
      <c r="B61" s="47"/>
      <c r="C61" s="47"/>
      <c r="D61" s="48"/>
      <c r="E61" s="50"/>
      <c r="F61" s="9"/>
      <c r="G61" s="9"/>
    </row>
    <row r="62" spans="1:7" ht="13.15" customHeight="1" x14ac:dyDescent="0.35">
      <c r="A62" s="9"/>
      <c r="B62" s="47"/>
      <c r="C62" s="47"/>
      <c r="D62" s="48"/>
      <c r="E62" s="50"/>
      <c r="F62" s="9"/>
      <c r="G62" s="9"/>
    </row>
    <row r="63" spans="1:7" ht="13.15" customHeight="1" x14ac:dyDescent="0.35">
      <c r="A63" s="9"/>
      <c r="B63" s="47"/>
      <c r="C63" s="47"/>
      <c r="D63" s="48"/>
      <c r="E63" s="50"/>
      <c r="F63" s="9"/>
      <c r="G63" s="9"/>
    </row>
    <row r="64" spans="1:7" ht="13.15" customHeight="1" x14ac:dyDescent="0.35">
      <c r="A64" s="9"/>
      <c r="B64" s="47"/>
      <c r="C64" s="47"/>
      <c r="D64" s="48"/>
      <c r="E64" s="50"/>
      <c r="F64" s="9"/>
      <c r="G64" s="9"/>
    </row>
    <row r="65" spans="1:7" ht="13.15" customHeight="1" x14ac:dyDescent="0.35">
      <c r="A65" s="9"/>
      <c r="B65" s="47"/>
      <c r="C65" s="47"/>
      <c r="D65" s="48"/>
      <c r="E65" s="50"/>
      <c r="F65" s="9"/>
      <c r="G65" s="9"/>
    </row>
    <row r="66" spans="1:7" ht="13.15" customHeight="1" x14ac:dyDescent="0.35">
      <c r="A66" s="9"/>
      <c r="B66" s="47"/>
      <c r="C66" s="47"/>
      <c r="D66" s="48"/>
      <c r="E66" s="50"/>
      <c r="F66" s="9"/>
      <c r="G66" s="9"/>
    </row>
    <row r="67" spans="1:7" ht="13.15" customHeight="1" x14ac:dyDescent="0.35">
      <c r="A67" s="9"/>
      <c r="B67" s="47"/>
      <c r="C67" s="47"/>
      <c r="D67" s="48"/>
      <c r="E67" s="50"/>
      <c r="F67" s="9"/>
      <c r="G67" s="9"/>
    </row>
    <row r="68" spans="1:7" ht="13.15" customHeight="1" x14ac:dyDescent="0.35">
      <c r="A68" s="9"/>
      <c r="B68" s="47"/>
      <c r="C68" s="47"/>
      <c r="D68" s="48"/>
      <c r="E68" s="50"/>
      <c r="F68" s="9"/>
      <c r="G68" s="9"/>
    </row>
    <row r="69" spans="1:7" ht="13.15" customHeight="1" x14ac:dyDescent="0.35">
      <c r="A69" s="9"/>
      <c r="B69" s="47"/>
      <c r="C69" s="47"/>
      <c r="D69" s="48"/>
      <c r="E69" s="50"/>
      <c r="F69" s="9"/>
      <c r="G69" s="9"/>
    </row>
    <row r="70" spans="1:7" ht="13.15" customHeight="1" x14ac:dyDescent="0.35">
      <c r="A70" s="9"/>
      <c r="B70" s="47"/>
      <c r="C70" s="47"/>
      <c r="D70" s="48"/>
      <c r="E70" s="50"/>
      <c r="F70" s="9"/>
      <c r="G70" s="9"/>
    </row>
    <row r="71" spans="1:7" ht="13.15" customHeight="1" x14ac:dyDescent="0.35">
      <c r="A71" s="9"/>
      <c r="B71" s="47"/>
      <c r="C71" s="47"/>
      <c r="D71" s="48"/>
      <c r="E71" s="50"/>
      <c r="F71" s="9"/>
      <c r="G71" s="9"/>
    </row>
    <row r="72" spans="1:7" ht="13.15" customHeight="1" x14ac:dyDescent="0.35">
      <c r="A72" s="9"/>
      <c r="B72" s="47"/>
      <c r="C72" s="47"/>
      <c r="D72" s="48"/>
      <c r="E72" s="50"/>
      <c r="F72" s="9"/>
      <c r="G72" s="9"/>
    </row>
    <row r="73" spans="1:7" ht="13.15" customHeight="1" x14ac:dyDescent="0.35">
      <c r="A73" s="9"/>
      <c r="B73" s="47"/>
      <c r="C73" s="47"/>
      <c r="D73" s="48"/>
      <c r="E73" s="50"/>
      <c r="F73" s="9"/>
      <c r="G73" s="9"/>
    </row>
    <row r="74" spans="1:7" ht="13.15" customHeight="1" x14ac:dyDescent="0.35">
      <c r="A74" s="9"/>
      <c r="B74" s="47"/>
      <c r="C74" s="47"/>
      <c r="D74" s="48"/>
      <c r="E74" s="50"/>
      <c r="F74" s="9"/>
      <c r="G74" s="9"/>
    </row>
    <row r="75" spans="1:7" ht="13.15" customHeight="1" x14ac:dyDescent="0.35">
      <c r="A75" s="9"/>
      <c r="B75" s="47"/>
      <c r="C75" s="47"/>
      <c r="D75" s="48"/>
      <c r="E75" s="50"/>
      <c r="F75" s="9"/>
      <c r="G75" s="9"/>
    </row>
    <row r="76" spans="1:7" ht="13.15" customHeight="1" x14ac:dyDescent="0.35">
      <c r="A76" s="9"/>
      <c r="B76" s="47"/>
      <c r="C76" s="47"/>
      <c r="D76" s="48"/>
      <c r="E76" s="50"/>
      <c r="F76" s="9"/>
      <c r="G76" s="9"/>
    </row>
    <row r="77" spans="1:7" ht="13.15" customHeight="1" x14ac:dyDescent="0.35">
      <c r="A77" s="9"/>
      <c r="B77" s="47"/>
      <c r="C77" s="47"/>
      <c r="D77" s="48"/>
      <c r="E77" s="50"/>
      <c r="F77" s="9"/>
      <c r="G77" s="9"/>
    </row>
    <row r="78" spans="1:7" ht="13.15" customHeight="1" x14ac:dyDescent="0.35">
      <c r="A78" s="9"/>
      <c r="B78" s="47"/>
      <c r="C78" s="47"/>
      <c r="D78" s="48"/>
      <c r="E78" s="50"/>
      <c r="F78" s="9"/>
      <c r="G78" s="9"/>
    </row>
    <row r="79" spans="1:7" ht="13.15" customHeight="1" x14ac:dyDescent="0.35">
      <c r="A79" s="9"/>
      <c r="B79" s="47"/>
      <c r="C79" s="47"/>
      <c r="D79" s="48"/>
      <c r="E79" s="50"/>
      <c r="F79" s="9"/>
      <c r="G79" s="9"/>
    </row>
    <row r="80" spans="1:7" ht="13.15" customHeight="1" x14ac:dyDescent="0.35">
      <c r="A80" s="9"/>
      <c r="B80" s="47"/>
      <c r="C80" s="47"/>
      <c r="D80" s="48"/>
      <c r="E80" s="50"/>
      <c r="F80" s="9"/>
      <c r="G80" s="9"/>
    </row>
    <row r="81" spans="1:7" ht="13.15" customHeight="1" x14ac:dyDescent="0.35">
      <c r="A81" s="9"/>
      <c r="B81" s="47"/>
      <c r="C81" s="47"/>
      <c r="D81" s="48"/>
      <c r="E81" s="50"/>
      <c r="F81" s="9"/>
      <c r="G81" s="9"/>
    </row>
    <row r="82" spans="1:7" ht="13.15" customHeight="1" x14ac:dyDescent="0.35">
      <c r="A82" s="9"/>
      <c r="B82" s="47"/>
      <c r="C82" s="47"/>
      <c r="D82" s="48"/>
      <c r="E82" s="50"/>
      <c r="F82" s="9"/>
      <c r="G82" s="9"/>
    </row>
    <row r="83" spans="1:7" ht="13.15" customHeight="1" x14ac:dyDescent="0.35">
      <c r="A83" s="9"/>
      <c r="B83" s="47"/>
      <c r="C83" s="47"/>
      <c r="D83" s="48"/>
      <c r="E83" s="50"/>
      <c r="F83" s="9"/>
      <c r="G83" s="9"/>
    </row>
    <row r="84" spans="1:7" ht="13.15" customHeight="1" x14ac:dyDescent="0.35">
      <c r="A84" s="9"/>
      <c r="B84" s="47"/>
      <c r="C84" s="47"/>
      <c r="D84" s="48"/>
      <c r="E84" s="50"/>
      <c r="F84" s="9"/>
      <c r="G84" s="9"/>
    </row>
    <row r="85" spans="1:7" ht="13.15" customHeight="1" x14ac:dyDescent="0.35">
      <c r="A85" s="9"/>
      <c r="B85" s="47"/>
      <c r="C85" s="47"/>
      <c r="D85" s="48"/>
      <c r="E85" s="50"/>
      <c r="F85" s="9"/>
      <c r="G85" s="9"/>
    </row>
    <row r="86" spans="1:7" ht="13.15" customHeight="1" x14ac:dyDescent="0.35">
      <c r="A86" s="9"/>
      <c r="B86" s="47"/>
      <c r="C86" s="47"/>
      <c r="D86" s="48"/>
      <c r="E86" s="50"/>
      <c r="F86" s="9"/>
      <c r="G86" s="9"/>
    </row>
    <row r="87" spans="1:7" ht="13.15" customHeight="1" x14ac:dyDescent="0.35">
      <c r="A87" s="9"/>
      <c r="B87" s="47"/>
      <c r="C87" s="47"/>
      <c r="D87" s="48"/>
      <c r="E87" s="50"/>
      <c r="F87" s="9"/>
      <c r="G87" s="9"/>
    </row>
    <row r="88" spans="1:7" ht="13.15" customHeight="1" x14ac:dyDescent="0.35">
      <c r="A88" s="9"/>
      <c r="B88" s="47"/>
      <c r="C88" s="47"/>
      <c r="D88" s="48"/>
      <c r="E88" s="50"/>
      <c r="F88" s="9"/>
      <c r="G88" s="9"/>
    </row>
    <row r="89" spans="1:7" ht="13.15" customHeight="1" x14ac:dyDescent="0.35">
      <c r="A89" s="9"/>
      <c r="B89" s="47"/>
      <c r="C89" s="47"/>
      <c r="D89" s="48"/>
      <c r="E89" s="50"/>
      <c r="F89" s="9"/>
      <c r="G89" s="9"/>
    </row>
    <row r="90" spans="1:7" ht="13.15" customHeight="1" x14ac:dyDescent="0.35">
      <c r="A90" s="9"/>
      <c r="B90" s="47"/>
      <c r="C90" s="47"/>
      <c r="D90" s="48"/>
      <c r="E90" s="50"/>
      <c r="F90" s="9"/>
      <c r="G90" s="9"/>
    </row>
    <row r="91" spans="1:7" ht="13.15" customHeight="1" x14ac:dyDescent="0.35">
      <c r="A91" s="9"/>
      <c r="B91" s="47"/>
      <c r="C91" s="47"/>
      <c r="D91" s="48"/>
      <c r="E91" s="50"/>
      <c r="F91" s="9"/>
      <c r="G91" s="9"/>
    </row>
    <row r="92" spans="1:7" ht="13.15" customHeight="1" x14ac:dyDescent="0.35">
      <c r="A92" s="9"/>
      <c r="B92" s="47"/>
      <c r="C92" s="47"/>
      <c r="D92" s="48"/>
      <c r="E92" s="50"/>
      <c r="F92" s="9"/>
      <c r="G92" s="9"/>
    </row>
    <row r="93" spans="1:7" ht="13.15" customHeight="1" x14ac:dyDescent="0.35">
      <c r="A93" s="9"/>
      <c r="B93" s="47"/>
      <c r="C93" s="47"/>
      <c r="D93" s="48"/>
      <c r="E93" s="50"/>
      <c r="F93" s="9"/>
      <c r="G93" s="9"/>
    </row>
    <row r="94" spans="1:7" ht="13.15" customHeight="1" x14ac:dyDescent="0.35">
      <c r="A94" s="9"/>
      <c r="B94" s="47"/>
      <c r="C94" s="47"/>
      <c r="D94" s="48"/>
      <c r="E94" s="50"/>
      <c r="F94" s="9"/>
      <c r="G94" s="9"/>
    </row>
    <row r="95" spans="1:7" ht="13.15" customHeight="1" x14ac:dyDescent="0.35">
      <c r="A95" s="9"/>
      <c r="B95" s="47"/>
      <c r="C95" s="47"/>
      <c r="D95" s="48"/>
      <c r="E95" s="50"/>
      <c r="F95" s="9"/>
      <c r="G95" s="9"/>
    </row>
    <row r="96" spans="1:7" ht="13.15" customHeight="1" x14ac:dyDescent="0.35">
      <c r="A96" s="9"/>
      <c r="B96" s="47"/>
      <c r="C96" s="47"/>
      <c r="D96" s="48"/>
      <c r="E96" s="50"/>
      <c r="F96" s="9"/>
      <c r="G96" s="9"/>
    </row>
    <row r="97" spans="1:7" ht="13.15" customHeight="1" x14ac:dyDescent="0.35">
      <c r="A97" s="9"/>
      <c r="B97" s="47"/>
      <c r="C97" s="47"/>
      <c r="D97" s="48"/>
      <c r="E97" s="50"/>
      <c r="F97" s="9"/>
      <c r="G97" s="9"/>
    </row>
    <row r="98" spans="1:7" ht="13.15" customHeight="1" x14ac:dyDescent="0.35">
      <c r="A98" s="9"/>
      <c r="B98" s="47"/>
      <c r="C98" s="47"/>
      <c r="D98" s="48"/>
      <c r="E98" s="50"/>
      <c r="F98" s="9"/>
      <c r="G98" s="9"/>
    </row>
    <row r="99" spans="1:7" ht="13.15" customHeight="1" x14ac:dyDescent="0.35">
      <c r="A99" s="9"/>
      <c r="B99" s="47"/>
      <c r="C99" s="47"/>
      <c r="D99" s="48"/>
      <c r="E99" s="50"/>
      <c r="F99" s="9"/>
      <c r="G99" s="9"/>
    </row>
    <row r="100" spans="1:7" ht="13.15" customHeight="1" x14ac:dyDescent="0.35">
      <c r="A100" s="9"/>
      <c r="B100" s="47"/>
      <c r="C100" s="47"/>
      <c r="D100" s="48"/>
      <c r="E100" s="50"/>
      <c r="F100" s="9"/>
      <c r="G100" s="9"/>
    </row>
    <row r="101" spans="1:7" ht="13.15" customHeight="1" x14ac:dyDescent="0.35">
      <c r="A101" s="9"/>
      <c r="B101" s="47"/>
      <c r="C101" s="47"/>
      <c r="D101" s="48"/>
      <c r="E101" s="50"/>
      <c r="F101" s="9"/>
      <c r="G101" s="9"/>
    </row>
    <row r="102" spans="1:7" ht="13.15" customHeight="1" x14ac:dyDescent="0.35">
      <c r="A102" s="9"/>
      <c r="B102" s="47"/>
      <c r="C102" s="47"/>
      <c r="D102" s="48"/>
      <c r="E102" s="50"/>
      <c r="F102" s="9"/>
      <c r="G102" s="9"/>
    </row>
    <row r="103" spans="1:7" ht="13.15" customHeight="1" x14ac:dyDescent="0.35">
      <c r="A103" s="9"/>
      <c r="B103" s="47"/>
      <c r="C103" s="47"/>
      <c r="D103" s="48"/>
      <c r="E103" s="50"/>
      <c r="F103" s="9"/>
      <c r="G103" s="9"/>
    </row>
    <row r="104" spans="1:7" ht="13.15" customHeight="1" x14ac:dyDescent="0.35">
      <c r="A104" s="9"/>
      <c r="B104" s="47"/>
      <c r="C104" s="47"/>
      <c r="D104" s="48"/>
      <c r="E104" s="50"/>
      <c r="F104" s="9"/>
      <c r="G104" s="9"/>
    </row>
    <row r="105" spans="1:7" ht="13.15" customHeight="1" x14ac:dyDescent="0.35">
      <c r="A105" s="9"/>
      <c r="B105" s="47"/>
      <c r="C105" s="47"/>
      <c r="D105" s="48"/>
      <c r="E105" s="50"/>
      <c r="F105" s="9"/>
      <c r="G105" s="9"/>
    </row>
    <row r="106" spans="1:7" ht="13.15" customHeight="1" x14ac:dyDescent="0.35">
      <c r="A106" s="9"/>
      <c r="B106" s="47"/>
      <c r="C106" s="47"/>
      <c r="D106" s="48"/>
      <c r="E106" s="50"/>
      <c r="F106" s="9"/>
      <c r="G106" s="9"/>
    </row>
    <row r="107" spans="1:7" ht="13.15" customHeight="1" x14ac:dyDescent="0.35">
      <c r="A107" s="9"/>
      <c r="B107" s="47"/>
      <c r="C107" s="47"/>
      <c r="D107" s="48"/>
      <c r="E107" s="50"/>
      <c r="F107" s="9"/>
      <c r="G107" s="9"/>
    </row>
    <row r="108" spans="1:7" ht="13.15" customHeight="1" x14ac:dyDescent="0.35">
      <c r="A108" s="9"/>
      <c r="B108" s="47"/>
      <c r="C108" s="47"/>
      <c r="D108" s="48"/>
      <c r="E108" s="50"/>
      <c r="F108" s="9"/>
      <c r="G108" s="9"/>
    </row>
    <row r="109" spans="1:7" ht="13.15" customHeight="1" x14ac:dyDescent="0.35">
      <c r="A109" s="9"/>
      <c r="B109" s="47"/>
      <c r="C109" s="47"/>
      <c r="D109" s="48"/>
      <c r="E109" s="50"/>
      <c r="F109" s="9"/>
      <c r="G109" s="9"/>
    </row>
    <row r="110" spans="1:7" ht="13.15" customHeight="1" x14ac:dyDescent="0.35">
      <c r="A110" s="9"/>
      <c r="B110" s="47"/>
      <c r="C110" s="47"/>
      <c r="D110" s="48"/>
      <c r="E110" s="50"/>
      <c r="F110" s="9"/>
      <c r="G110" s="9"/>
    </row>
    <row r="111" spans="1:7" ht="13.15" customHeight="1" x14ac:dyDescent="0.35">
      <c r="A111" s="9"/>
      <c r="B111" s="47"/>
      <c r="C111" s="47"/>
      <c r="D111" s="48"/>
      <c r="E111" s="50"/>
      <c r="F111" s="9"/>
      <c r="G111" s="9"/>
    </row>
    <row r="112" spans="1:7" ht="13.15" customHeight="1" x14ac:dyDescent="0.35">
      <c r="A112" s="9"/>
      <c r="B112" s="47"/>
      <c r="C112" s="47"/>
      <c r="D112" s="48"/>
      <c r="E112" s="50"/>
      <c r="F112" s="9"/>
      <c r="G112" s="9"/>
    </row>
    <row r="113" spans="1:7" ht="13.15" customHeight="1" x14ac:dyDescent="0.35">
      <c r="A113" s="9"/>
      <c r="B113" s="47"/>
      <c r="C113" s="47"/>
      <c r="D113" s="48"/>
      <c r="E113" s="50"/>
      <c r="F113" s="9"/>
      <c r="G113" s="9"/>
    </row>
    <row r="114" spans="1:7" ht="13.15" customHeight="1" x14ac:dyDescent="0.35">
      <c r="A114" s="9"/>
      <c r="B114" s="47"/>
      <c r="C114" s="47"/>
      <c r="D114" s="48"/>
      <c r="E114" s="50"/>
      <c r="F114" s="9"/>
      <c r="G114" s="9"/>
    </row>
    <row r="115" spans="1:7" ht="13.15" customHeight="1" x14ac:dyDescent="0.35">
      <c r="A115" s="9"/>
      <c r="B115" s="47"/>
      <c r="C115" s="47"/>
      <c r="D115" s="48"/>
      <c r="E115" s="50"/>
      <c r="F115" s="9"/>
      <c r="G115" s="9"/>
    </row>
    <row r="116" spans="1:7" ht="13.15" customHeight="1" x14ac:dyDescent="0.35">
      <c r="A116" s="9"/>
      <c r="B116" s="47"/>
      <c r="C116" s="47"/>
      <c r="D116" s="48"/>
      <c r="E116" s="50"/>
      <c r="F116" s="9"/>
      <c r="G116" s="9"/>
    </row>
    <row r="117" spans="1:7" ht="13.15" customHeight="1" x14ac:dyDescent="0.35">
      <c r="A117" s="9"/>
      <c r="B117" s="47"/>
      <c r="C117" s="47"/>
      <c r="D117" s="48"/>
      <c r="E117" s="50"/>
      <c r="F117" s="9"/>
      <c r="G117" s="9"/>
    </row>
    <row r="118" spans="1:7" ht="13.15" customHeight="1" x14ac:dyDescent="0.35">
      <c r="A118" s="9"/>
      <c r="B118" s="47"/>
      <c r="C118" s="47"/>
      <c r="D118" s="48"/>
      <c r="E118" s="50"/>
      <c r="F118" s="9"/>
      <c r="G118" s="9"/>
    </row>
    <row r="119" spans="1:7" ht="13.15" customHeight="1" x14ac:dyDescent="0.35">
      <c r="A119" s="9"/>
      <c r="B119" s="47"/>
      <c r="C119" s="47"/>
      <c r="D119" s="48"/>
      <c r="E119" s="50"/>
      <c r="F119" s="9"/>
      <c r="G119" s="9"/>
    </row>
    <row r="120" spans="1:7" ht="13.15" customHeight="1" x14ac:dyDescent="0.35">
      <c r="A120" s="9"/>
      <c r="B120" s="47"/>
      <c r="C120" s="47"/>
      <c r="D120" s="48"/>
      <c r="E120" s="50"/>
      <c r="F120" s="9"/>
      <c r="G120" s="9"/>
    </row>
    <row r="121" spans="1:7" ht="13.15" customHeight="1" x14ac:dyDescent="0.35">
      <c r="A121" s="9"/>
      <c r="B121" s="47"/>
      <c r="C121" s="47"/>
      <c r="D121" s="48"/>
      <c r="E121" s="50"/>
      <c r="F121" s="9"/>
      <c r="G121" s="9"/>
    </row>
    <row r="122" spans="1:7" ht="13.15" customHeight="1" x14ac:dyDescent="0.35">
      <c r="A122" s="9"/>
      <c r="B122" s="47"/>
      <c r="C122" s="47"/>
      <c r="D122" s="48"/>
      <c r="E122" s="50"/>
      <c r="F122" s="9"/>
      <c r="G122" s="9"/>
    </row>
    <row r="123" spans="1:7" ht="13.15" customHeight="1" x14ac:dyDescent="0.35">
      <c r="A123" s="9"/>
      <c r="B123" s="47"/>
      <c r="C123" s="47"/>
      <c r="D123" s="48"/>
      <c r="E123" s="50"/>
      <c r="F123" s="9"/>
      <c r="G123" s="9"/>
    </row>
    <row r="124" spans="1:7" ht="13.15" customHeight="1" x14ac:dyDescent="0.35">
      <c r="A124" s="9"/>
      <c r="B124" s="47"/>
      <c r="C124" s="47"/>
      <c r="D124" s="48"/>
      <c r="E124" s="50"/>
      <c r="F124" s="9"/>
      <c r="G124" s="9"/>
    </row>
    <row r="125" spans="1:7" ht="13.15" customHeight="1" x14ac:dyDescent="0.35">
      <c r="A125" s="9"/>
      <c r="B125" s="47"/>
      <c r="C125" s="47"/>
      <c r="D125" s="48"/>
      <c r="E125" s="50"/>
      <c r="F125" s="9"/>
      <c r="G125" s="9"/>
    </row>
    <row r="126" spans="1:7" ht="13.15" customHeight="1" x14ac:dyDescent="0.35">
      <c r="A126" s="9"/>
      <c r="B126" s="47"/>
      <c r="C126" s="47"/>
      <c r="D126" s="48"/>
      <c r="E126" s="50"/>
      <c r="F126" s="9"/>
      <c r="G126" s="9"/>
    </row>
    <row r="127" spans="1:7" ht="13.15" customHeight="1" x14ac:dyDescent="0.35">
      <c r="A127" s="9"/>
      <c r="B127" s="47"/>
      <c r="C127" s="47"/>
      <c r="D127" s="48"/>
      <c r="E127" s="50"/>
      <c r="F127" s="9"/>
      <c r="G127" s="9"/>
    </row>
    <row r="128" spans="1:7" ht="13.15" customHeight="1" x14ac:dyDescent="0.35">
      <c r="A128" s="9"/>
      <c r="B128" s="47"/>
      <c r="C128" s="47"/>
      <c r="D128" s="48"/>
      <c r="E128" s="50"/>
      <c r="F128" s="9"/>
      <c r="G128" s="9"/>
    </row>
    <row r="129" spans="1:7" ht="13.15" customHeight="1" x14ac:dyDescent="0.35">
      <c r="A129" s="9"/>
      <c r="B129" s="47"/>
      <c r="C129" s="47"/>
      <c r="D129" s="48"/>
      <c r="E129" s="50"/>
      <c r="F129" s="9"/>
      <c r="G129" s="9"/>
    </row>
    <row r="130" spans="1:7" ht="13.15" customHeight="1" x14ac:dyDescent="0.35">
      <c r="A130" s="9"/>
      <c r="B130" s="47"/>
      <c r="C130" s="47"/>
      <c r="D130" s="48"/>
      <c r="E130" s="50"/>
      <c r="F130" s="9"/>
      <c r="G130" s="9"/>
    </row>
    <row r="131" spans="1:7" ht="13.15" customHeight="1" x14ac:dyDescent="0.35">
      <c r="A131" s="9"/>
      <c r="B131" s="47"/>
      <c r="C131" s="47"/>
      <c r="D131" s="48"/>
      <c r="E131" s="50"/>
      <c r="F131" s="9"/>
      <c r="G131" s="9"/>
    </row>
    <row r="132" spans="1:7" ht="13.15" customHeight="1" x14ac:dyDescent="0.35">
      <c r="A132" s="9"/>
      <c r="B132" s="47"/>
      <c r="C132" s="47"/>
      <c r="D132" s="48"/>
      <c r="E132" s="50"/>
      <c r="F132" s="9"/>
      <c r="G132" s="9"/>
    </row>
    <row r="133" spans="1:7" ht="13.15" customHeight="1" x14ac:dyDescent="0.35">
      <c r="A133" s="9"/>
      <c r="B133" s="47"/>
      <c r="C133" s="47"/>
      <c r="D133" s="48"/>
      <c r="E133" s="50"/>
      <c r="F133" s="9"/>
      <c r="G133" s="9"/>
    </row>
    <row r="134" spans="1:7" ht="13.15" customHeight="1" x14ac:dyDescent="0.35">
      <c r="A134" s="9"/>
      <c r="B134" s="47"/>
      <c r="C134" s="47"/>
      <c r="D134" s="48"/>
      <c r="E134" s="50"/>
      <c r="F134" s="9"/>
      <c r="G134" s="9"/>
    </row>
    <row r="135" spans="1:7" ht="13.15" customHeight="1" x14ac:dyDescent="0.35">
      <c r="A135" s="9"/>
      <c r="B135" s="47"/>
      <c r="C135" s="47"/>
      <c r="D135" s="48"/>
      <c r="E135" s="50"/>
      <c r="F135" s="9"/>
      <c r="G135" s="9"/>
    </row>
    <row r="136" spans="1:7" ht="13.15" customHeight="1" x14ac:dyDescent="0.35">
      <c r="A136" s="9"/>
      <c r="B136" s="47"/>
      <c r="C136" s="47"/>
      <c r="D136" s="48"/>
      <c r="E136" s="50"/>
      <c r="F136" s="9"/>
      <c r="G136" s="9"/>
    </row>
    <row r="137" spans="1:7" ht="13.15" customHeight="1" x14ac:dyDescent="0.35">
      <c r="A137" s="9"/>
      <c r="B137" s="47"/>
      <c r="C137" s="47"/>
      <c r="D137" s="48"/>
      <c r="E137" s="50"/>
      <c r="F137" s="9"/>
      <c r="G137" s="9"/>
    </row>
    <row r="138" spans="1:7" ht="13.15" customHeight="1" x14ac:dyDescent="0.35">
      <c r="A138" s="9"/>
      <c r="B138" s="47"/>
      <c r="C138" s="47"/>
      <c r="D138" s="48"/>
      <c r="E138" s="50"/>
      <c r="F138" s="9"/>
      <c r="G138" s="9"/>
    </row>
    <row r="139" spans="1:7" ht="13.15" customHeight="1" x14ac:dyDescent="0.35">
      <c r="A139" s="9"/>
      <c r="B139" s="47"/>
      <c r="C139" s="47"/>
      <c r="D139" s="48"/>
      <c r="E139" s="50"/>
      <c r="F139" s="9"/>
      <c r="G139" s="9"/>
    </row>
    <row r="140" spans="1:7" ht="13.15" customHeight="1" x14ac:dyDescent="0.35">
      <c r="A140" s="9"/>
      <c r="B140" s="47"/>
      <c r="C140" s="47"/>
      <c r="D140" s="48"/>
      <c r="E140" s="50"/>
      <c r="F140" s="9"/>
      <c r="G140" s="9"/>
    </row>
    <row r="141" spans="1:7" ht="13.15" customHeight="1" x14ac:dyDescent="0.35">
      <c r="A141" s="9"/>
      <c r="B141" s="47"/>
      <c r="C141" s="47"/>
      <c r="D141" s="48"/>
      <c r="E141" s="50"/>
      <c r="F141" s="9"/>
      <c r="G141" s="9"/>
    </row>
    <row r="142" spans="1:7" ht="13.15" customHeight="1" x14ac:dyDescent="0.35">
      <c r="A142" s="9"/>
      <c r="B142" s="47"/>
      <c r="C142" s="47"/>
      <c r="D142" s="48"/>
      <c r="E142" s="50"/>
      <c r="F142" s="9"/>
      <c r="G142" s="9"/>
    </row>
    <row r="143" spans="1:7" ht="13.15" customHeight="1" x14ac:dyDescent="0.35">
      <c r="A143" s="9"/>
      <c r="B143" s="47"/>
      <c r="C143" s="47"/>
      <c r="D143" s="48"/>
      <c r="E143" s="50"/>
      <c r="F143" s="9"/>
      <c r="G143" s="9"/>
    </row>
    <row r="144" spans="1:7" ht="13.15" customHeight="1" x14ac:dyDescent="0.35">
      <c r="A144" s="9"/>
      <c r="B144" s="47"/>
      <c r="C144" s="47"/>
      <c r="D144" s="48"/>
      <c r="E144" s="50"/>
      <c r="F144" s="9"/>
      <c r="G144" s="9"/>
    </row>
    <row r="145" spans="1:7" ht="13.15" customHeight="1" x14ac:dyDescent="0.35">
      <c r="A145" s="9"/>
      <c r="B145" s="47"/>
      <c r="C145" s="47"/>
      <c r="D145" s="48"/>
      <c r="E145" s="50"/>
      <c r="F145" s="9"/>
      <c r="G145" s="9"/>
    </row>
    <row r="146" spans="1:7" ht="13.15" customHeight="1" x14ac:dyDescent="0.35">
      <c r="A146" s="9"/>
      <c r="B146" s="47"/>
      <c r="C146" s="47"/>
      <c r="D146" s="48"/>
      <c r="E146" s="50"/>
      <c r="F146" s="9"/>
      <c r="G146" s="9"/>
    </row>
    <row r="147" spans="1:7" ht="13.15" customHeight="1" x14ac:dyDescent="0.35">
      <c r="A147" s="9"/>
      <c r="B147" s="47"/>
      <c r="C147" s="47"/>
      <c r="D147" s="48"/>
      <c r="E147" s="50"/>
      <c r="F147" s="9"/>
      <c r="G147" s="9"/>
    </row>
    <row r="148" spans="1:7" ht="13.15" customHeight="1" x14ac:dyDescent="0.35">
      <c r="A148" s="9"/>
      <c r="B148" s="47"/>
      <c r="C148" s="47"/>
      <c r="D148" s="48"/>
      <c r="E148" s="50"/>
      <c r="F148" s="9"/>
      <c r="G148" s="9"/>
    </row>
    <row r="149" spans="1:7" ht="13.15" customHeight="1" x14ac:dyDescent="0.35">
      <c r="A149" s="9"/>
      <c r="B149" s="47"/>
      <c r="C149" s="47"/>
      <c r="D149" s="48"/>
      <c r="E149" s="50"/>
      <c r="F149" s="9"/>
      <c r="G149" s="9"/>
    </row>
    <row r="150" spans="1:7" ht="13.15" customHeight="1" x14ac:dyDescent="0.35">
      <c r="A150" s="9"/>
      <c r="B150" s="47"/>
      <c r="C150" s="47"/>
      <c r="D150" s="48"/>
      <c r="E150" s="50"/>
      <c r="F150" s="9"/>
      <c r="G150" s="9"/>
    </row>
    <row r="151" spans="1:7" ht="13.15" customHeight="1" x14ac:dyDescent="0.35">
      <c r="A151" s="9"/>
      <c r="B151" s="47"/>
      <c r="C151" s="47"/>
      <c r="D151" s="48"/>
      <c r="E151" s="50"/>
      <c r="F151" s="9"/>
      <c r="G151" s="9"/>
    </row>
    <row r="152" spans="1:7" ht="13.15" customHeight="1" x14ac:dyDescent="0.35">
      <c r="A152" s="9"/>
      <c r="B152" s="47"/>
      <c r="C152" s="47"/>
      <c r="D152" s="48"/>
      <c r="E152" s="50"/>
      <c r="F152" s="9"/>
      <c r="G152" s="9"/>
    </row>
    <row r="153" spans="1:7" ht="13.15" customHeight="1" x14ac:dyDescent="0.35">
      <c r="A153" s="9"/>
      <c r="B153" s="47"/>
      <c r="C153" s="47"/>
      <c r="D153" s="48"/>
      <c r="E153" s="50"/>
      <c r="F153" s="9"/>
      <c r="G153" s="9"/>
    </row>
    <row r="154" spans="1:7" ht="13.15" customHeight="1" x14ac:dyDescent="0.35">
      <c r="A154" s="9"/>
      <c r="B154" s="47"/>
      <c r="C154" s="47"/>
      <c r="D154" s="48"/>
      <c r="E154" s="50"/>
      <c r="F154" s="9"/>
      <c r="G154" s="9"/>
    </row>
    <row r="155" spans="1:7" ht="13.15" customHeight="1" x14ac:dyDescent="0.35">
      <c r="A155" s="9"/>
      <c r="B155" s="47"/>
      <c r="C155" s="47"/>
      <c r="D155" s="48"/>
      <c r="E155" s="50"/>
      <c r="F155" s="9"/>
      <c r="G155" s="9"/>
    </row>
    <row r="156" spans="1:7" ht="13.15" customHeight="1" x14ac:dyDescent="0.35">
      <c r="A156" s="9"/>
      <c r="B156" s="47"/>
      <c r="C156" s="47"/>
      <c r="D156" s="48"/>
      <c r="E156" s="50"/>
      <c r="F156" s="9"/>
      <c r="G156" s="9"/>
    </row>
    <row r="157" spans="1:7" ht="13.15" customHeight="1" x14ac:dyDescent="0.35">
      <c r="A157" s="9"/>
      <c r="B157" s="47"/>
      <c r="C157" s="47"/>
      <c r="D157" s="48"/>
      <c r="E157" s="50"/>
      <c r="F157" s="9"/>
      <c r="G157" s="9"/>
    </row>
    <row r="158" spans="1:7" ht="13.15" customHeight="1" x14ac:dyDescent="0.35">
      <c r="A158" s="9"/>
      <c r="B158" s="47"/>
      <c r="C158" s="47"/>
      <c r="D158" s="48"/>
      <c r="E158" s="50"/>
      <c r="F158" s="9"/>
      <c r="G158" s="9"/>
    </row>
    <row r="159" spans="1:7" ht="13.15" customHeight="1" x14ac:dyDescent="0.35">
      <c r="A159" s="9"/>
      <c r="B159" s="47"/>
      <c r="C159" s="47"/>
      <c r="D159" s="48"/>
      <c r="E159" s="50"/>
      <c r="F159" s="9"/>
      <c r="G159" s="9"/>
    </row>
    <row r="160" spans="1:7" ht="13.15" customHeight="1" x14ac:dyDescent="0.35">
      <c r="A160" s="9"/>
      <c r="B160" s="47"/>
      <c r="C160" s="47"/>
      <c r="D160" s="48"/>
      <c r="E160" s="50"/>
      <c r="F160" s="9"/>
      <c r="G160" s="9"/>
    </row>
    <row r="161" spans="1:7" ht="13.15" customHeight="1" x14ac:dyDescent="0.35">
      <c r="A161" s="9"/>
      <c r="B161" s="47"/>
      <c r="C161" s="47"/>
      <c r="D161" s="48"/>
      <c r="E161" s="50"/>
      <c r="F161" s="9"/>
      <c r="G161" s="9"/>
    </row>
    <row r="162" spans="1:7" ht="13.15" customHeight="1" x14ac:dyDescent="0.35">
      <c r="A162" s="9"/>
      <c r="B162" s="47"/>
      <c r="C162" s="47"/>
      <c r="D162" s="48"/>
      <c r="E162" s="50"/>
      <c r="F162" s="9"/>
      <c r="G162" s="9"/>
    </row>
    <row r="163" spans="1:7" ht="13.15" customHeight="1" x14ac:dyDescent="0.35">
      <c r="A163" s="9"/>
      <c r="B163" s="47"/>
      <c r="C163" s="47"/>
      <c r="D163" s="48"/>
      <c r="E163" s="50"/>
      <c r="F163" s="9"/>
      <c r="G163" s="9"/>
    </row>
    <row r="164" spans="1:7" ht="13.15" customHeight="1" x14ac:dyDescent="0.35">
      <c r="A164" s="9"/>
      <c r="B164" s="47"/>
      <c r="C164" s="47"/>
      <c r="D164" s="48"/>
      <c r="E164" s="50"/>
      <c r="F164" s="9"/>
      <c r="G164" s="9"/>
    </row>
    <row r="165" spans="1:7" ht="13.15" customHeight="1" x14ac:dyDescent="0.35">
      <c r="A165" s="9"/>
      <c r="B165" s="47"/>
      <c r="C165" s="47"/>
      <c r="D165" s="48"/>
      <c r="E165" s="50"/>
      <c r="F165" s="9"/>
      <c r="G165" s="9"/>
    </row>
    <row r="166" spans="1:7" ht="13.15" customHeight="1" x14ac:dyDescent="0.35">
      <c r="A166" s="9"/>
      <c r="B166" s="47"/>
      <c r="C166" s="47"/>
      <c r="D166" s="48"/>
      <c r="E166" s="50"/>
      <c r="F166" s="9"/>
      <c r="G166" s="9"/>
    </row>
    <row r="167" spans="1:7" ht="13.15" customHeight="1" x14ac:dyDescent="0.35">
      <c r="A167" s="9"/>
      <c r="B167" s="47"/>
      <c r="C167" s="47"/>
      <c r="D167" s="48"/>
      <c r="E167" s="50"/>
      <c r="F167" s="9"/>
      <c r="G167" s="9"/>
    </row>
    <row r="168" spans="1:7" ht="13.15" customHeight="1" x14ac:dyDescent="0.35">
      <c r="A168" s="9"/>
      <c r="B168" s="47"/>
      <c r="C168" s="47"/>
      <c r="D168" s="48"/>
      <c r="E168" s="50"/>
      <c r="F168" s="9"/>
      <c r="G168" s="9"/>
    </row>
    <row r="169" spans="1:7" ht="13.15" customHeight="1" x14ac:dyDescent="0.35">
      <c r="A169" s="9"/>
      <c r="B169" s="47"/>
      <c r="C169" s="47"/>
      <c r="D169" s="48"/>
      <c r="E169" s="50"/>
      <c r="F169" s="9"/>
      <c r="G169" s="9"/>
    </row>
    <row r="170" spans="1:7" ht="13.15" customHeight="1" x14ac:dyDescent="0.35">
      <c r="A170" s="9"/>
      <c r="B170" s="47"/>
      <c r="C170" s="47"/>
      <c r="D170" s="48"/>
      <c r="E170" s="50"/>
      <c r="F170" s="9"/>
      <c r="G170" s="9"/>
    </row>
    <row r="171" spans="1:7" ht="13.15" customHeight="1" x14ac:dyDescent="0.35">
      <c r="A171" s="9"/>
      <c r="B171" s="47"/>
      <c r="C171" s="47"/>
      <c r="D171" s="48"/>
      <c r="E171" s="50"/>
      <c r="F171" s="9"/>
      <c r="G171" s="9"/>
    </row>
    <row r="172" spans="1:7" ht="13.15" customHeight="1" x14ac:dyDescent="0.35">
      <c r="A172" s="9"/>
      <c r="B172" s="47"/>
      <c r="C172" s="47"/>
      <c r="D172" s="48"/>
      <c r="E172" s="50"/>
      <c r="F172" s="9"/>
      <c r="G172" s="9"/>
    </row>
    <row r="173" spans="1:7" ht="13.15" customHeight="1" x14ac:dyDescent="0.35">
      <c r="A173" s="9"/>
      <c r="B173" s="47"/>
      <c r="C173" s="47"/>
      <c r="D173" s="48"/>
      <c r="E173" s="50"/>
      <c r="F173" s="9"/>
      <c r="G173" s="9"/>
    </row>
    <row r="174" spans="1:7" ht="13.15" customHeight="1" x14ac:dyDescent="0.35">
      <c r="A174" s="9"/>
      <c r="B174" s="47"/>
      <c r="C174" s="47"/>
      <c r="D174" s="48"/>
      <c r="E174" s="50"/>
      <c r="F174" s="9"/>
      <c r="G174" s="9"/>
    </row>
    <row r="175" spans="1:7" ht="13.15" customHeight="1" x14ac:dyDescent="0.35">
      <c r="A175" s="9"/>
      <c r="B175" s="47"/>
      <c r="C175" s="47"/>
      <c r="D175" s="48"/>
      <c r="E175" s="50"/>
      <c r="F175" s="9"/>
      <c r="G175" s="9"/>
    </row>
    <row r="176" spans="1:7" ht="13.15" customHeight="1" x14ac:dyDescent="0.35">
      <c r="A176" s="9"/>
      <c r="B176" s="47"/>
      <c r="C176" s="47"/>
      <c r="D176" s="48"/>
      <c r="E176" s="50"/>
      <c r="F176" s="9"/>
      <c r="G176" s="9"/>
    </row>
    <row r="177" spans="1:7" ht="13.15" customHeight="1" x14ac:dyDescent="0.35">
      <c r="A177" s="9"/>
      <c r="B177" s="47"/>
      <c r="C177" s="47"/>
      <c r="D177" s="48"/>
      <c r="E177" s="50"/>
      <c r="F177" s="9"/>
      <c r="G177" s="9"/>
    </row>
    <row r="178" spans="1:7" ht="13.15" customHeight="1" x14ac:dyDescent="0.35">
      <c r="A178" s="9"/>
      <c r="B178" s="47"/>
      <c r="C178" s="47"/>
      <c r="D178" s="48"/>
      <c r="E178" s="50"/>
      <c r="F178" s="9"/>
      <c r="G178" s="9"/>
    </row>
    <row r="179" spans="1:7" ht="13.15" customHeight="1" x14ac:dyDescent="0.35">
      <c r="A179" s="9"/>
      <c r="B179" s="47"/>
      <c r="C179" s="47"/>
      <c r="D179" s="48"/>
      <c r="E179" s="50"/>
      <c r="F179" s="9"/>
      <c r="G179" s="9"/>
    </row>
    <row r="180" spans="1:7" ht="13.15" customHeight="1" x14ac:dyDescent="0.35">
      <c r="A180" s="9"/>
      <c r="B180" s="47"/>
      <c r="C180" s="47"/>
      <c r="D180" s="48"/>
      <c r="E180" s="50"/>
      <c r="F180" s="9"/>
      <c r="G180" s="9"/>
    </row>
    <row r="181" spans="1:7" ht="13.15" customHeight="1" x14ac:dyDescent="0.35">
      <c r="A181" s="9"/>
      <c r="B181" s="47"/>
      <c r="C181" s="47"/>
      <c r="D181" s="48"/>
      <c r="E181" s="50"/>
      <c r="F181" s="9"/>
      <c r="G181" s="9"/>
    </row>
    <row r="182" spans="1:7" ht="13.15" customHeight="1" x14ac:dyDescent="0.35">
      <c r="A182" s="9"/>
      <c r="B182" s="47"/>
      <c r="C182" s="47"/>
      <c r="D182" s="48"/>
      <c r="E182" s="50"/>
      <c r="F182" s="9"/>
      <c r="G182" s="9"/>
    </row>
    <row r="183" spans="1:7" ht="13.15" customHeight="1" x14ac:dyDescent="0.35">
      <c r="A183" s="9"/>
      <c r="B183" s="47"/>
      <c r="C183" s="47"/>
      <c r="D183" s="48"/>
      <c r="E183" s="50"/>
      <c r="F183" s="9"/>
      <c r="G183" s="9"/>
    </row>
    <row r="184" spans="1:7" ht="13.15" customHeight="1" x14ac:dyDescent="0.35">
      <c r="A184" s="9"/>
      <c r="B184" s="47"/>
      <c r="C184" s="47"/>
      <c r="D184" s="48"/>
      <c r="E184" s="50"/>
      <c r="F184" s="9"/>
      <c r="G184" s="9"/>
    </row>
    <row r="185" spans="1:7" ht="13.15" customHeight="1" x14ac:dyDescent="0.35">
      <c r="A185" s="9"/>
      <c r="B185" s="47"/>
      <c r="C185" s="47"/>
      <c r="D185" s="48"/>
      <c r="E185" s="50"/>
      <c r="F185" s="9"/>
      <c r="G185" s="9"/>
    </row>
    <row r="186" spans="1:7" ht="13.15" customHeight="1" x14ac:dyDescent="0.35">
      <c r="A186" s="9"/>
      <c r="B186" s="47"/>
      <c r="C186" s="47"/>
      <c r="D186" s="48"/>
      <c r="E186" s="50"/>
      <c r="F186" s="9"/>
      <c r="G186" s="9"/>
    </row>
    <row r="187" spans="1:7" ht="13.15" customHeight="1" x14ac:dyDescent="0.35">
      <c r="A187" s="9"/>
      <c r="B187" s="47"/>
      <c r="C187" s="47"/>
      <c r="D187" s="48"/>
      <c r="E187" s="50"/>
      <c r="F187" s="9"/>
      <c r="G187" s="9"/>
    </row>
    <row r="188" spans="1:7" ht="13.15" customHeight="1" x14ac:dyDescent="0.35">
      <c r="A188" s="9"/>
      <c r="B188" s="47"/>
      <c r="C188" s="47"/>
      <c r="D188" s="48"/>
      <c r="E188" s="50"/>
      <c r="F188" s="9"/>
      <c r="G188" s="9"/>
    </row>
    <row r="189" spans="1:7" ht="13.15" customHeight="1" x14ac:dyDescent="0.35">
      <c r="A189" s="9"/>
      <c r="B189" s="47"/>
      <c r="C189" s="47"/>
      <c r="D189" s="48"/>
      <c r="E189" s="50"/>
      <c r="F189" s="9"/>
      <c r="G189" s="9"/>
    </row>
    <row r="190" spans="1:7" ht="13.15" customHeight="1" x14ac:dyDescent="0.35">
      <c r="A190" s="9"/>
      <c r="B190" s="47"/>
      <c r="C190" s="47"/>
      <c r="D190" s="48"/>
      <c r="E190" s="50"/>
      <c r="F190" s="9"/>
      <c r="G190" s="9"/>
    </row>
    <row r="191" spans="1:7" ht="13.15" customHeight="1" x14ac:dyDescent="0.35">
      <c r="A191" s="9"/>
      <c r="B191" s="47"/>
      <c r="C191" s="47"/>
      <c r="D191" s="48"/>
      <c r="E191" s="50"/>
      <c r="F191" s="9"/>
      <c r="G191" s="9"/>
    </row>
    <row r="192" spans="1:7" ht="13.15" customHeight="1" x14ac:dyDescent="0.35">
      <c r="A192" s="9"/>
      <c r="B192" s="47"/>
      <c r="C192" s="47"/>
      <c r="D192" s="48"/>
      <c r="E192" s="50"/>
      <c r="F192" s="9"/>
      <c r="G192" s="9"/>
    </row>
    <row r="193" spans="1:7" ht="13.15" customHeight="1" x14ac:dyDescent="0.35">
      <c r="A193" s="9"/>
      <c r="B193" s="47"/>
      <c r="C193" s="47"/>
      <c r="D193" s="48"/>
      <c r="E193" s="50"/>
      <c r="F193" s="9"/>
      <c r="G193" s="9"/>
    </row>
    <row r="194" spans="1:7" ht="13.15" customHeight="1" x14ac:dyDescent="0.35">
      <c r="A194" s="9"/>
      <c r="B194" s="47"/>
      <c r="C194" s="47"/>
      <c r="D194" s="48"/>
      <c r="E194" s="50"/>
      <c r="F194" s="9"/>
      <c r="G194" s="9"/>
    </row>
    <row r="195" spans="1:7" ht="13.15" customHeight="1" x14ac:dyDescent="0.35">
      <c r="A195" s="9"/>
      <c r="B195" s="47"/>
      <c r="C195" s="47"/>
      <c r="D195" s="48"/>
      <c r="E195" s="50"/>
      <c r="F195" s="9"/>
      <c r="G195" s="9"/>
    </row>
    <row r="196" spans="1:7" ht="13.15" customHeight="1" x14ac:dyDescent="0.35">
      <c r="A196" s="9"/>
      <c r="B196" s="47"/>
      <c r="C196" s="47"/>
      <c r="D196" s="48"/>
      <c r="E196" s="50"/>
      <c r="F196" s="9"/>
      <c r="G196" s="9"/>
    </row>
    <row r="197" spans="1:7" ht="13.15" customHeight="1" x14ac:dyDescent="0.35">
      <c r="A197" s="9"/>
      <c r="B197" s="47"/>
      <c r="C197" s="47"/>
      <c r="D197" s="48"/>
      <c r="E197" s="50"/>
      <c r="F197" s="9"/>
      <c r="G197" s="9"/>
    </row>
    <row r="198" spans="1:7" ht="13.15" customHeight="1" x14ac:dyDescent="0.35">
      <c r="A198" s="9"/>
      <c r="B198" s="47"/>
      <c r="C198" s="47"/>
      <c r="D198" s="48"/>
      <c r="E198" s="50"/>
      <c r="F198" s="9"/>
      <c r="G198" s="9"/>
    </row>
    <row r="199" spans="1:7" ht="13.15" customHeight="1" x14ac:dyDescent="0.35">
      <c r="A199" s="9"/>
      <c r="B199" s="47"/>
      <c r="C199" s="47"/>
      <c r="D199" s="48"/>
      <c r="E199" s="50"/>
      <c r="F199" s="9"/>
      <c r="G199" s="9"/>
    </row>
    <row r="200" spans="1:7" ht="13.15" customHeight="1" x14ac:dyDescent="0.35">
      <c r="A200" s="9"/>
      <c r="B200" s="47"/>
      <c r="C200" s="47"/>
      <c r="D200" s="48"/>
      <c r="E200" s="50"/>
      <c r="F200" s="9"/>
      <c r="G200" s="9"/>
    </row>
    <row r="201" spans="1:7" ht="13.15" customHeight="1" x14ac:dyDescent="0.35">
      <c r="A201" s="9"/>
      <c r="B201" s="47"/>
      <c r="C201" s="47"/>
      <c r="D201" s="48"/>
      <c r="E201" s="50"/>
      <c r="F201" s="9"/>
      <c r="G201" s="9"/>
    </row>
    <row r="202" spans="1:7" ht="13.15" customHeight="1" x14ac:dyDescent="0.35">
      <c r="A202" s="9"/>
      <c r="B202" s="47"/>
      <c r="C202" s="47"/>
      <c r="D202" s="48"/>
      <c r="E202" s="50"/>
      <c r="F202" s="9"/>
      <c r="G202" s="9"/>
    </row>
    <row r="203" spans="1:7" ht="13.15" customHeight="1" x14ac:dyDescent="0.35">
      <c r="A203" s="9"/>
      <c r="B203" s="47"/>
      <c r="C203" s="47"/>
      <c r="D203" s="48"/>
      <c r="E203" s="50"/>
      <c r="F203" s="9"/>
      <c r="G203" s="9"/>
    </row>
    <row r="204" spans="1:7" ht="13.15" customHeight="1" x14ac:dyDescent="0.35">
      <c r="A204" s="9"/>
      <c r="B204" s="47"/>
      <c r="C204" s="47"/>
      <c r="D204" s="48"/>
      <c r="E204" s="50"/>
      <c r="F204" s="9"/>
      <c r="G204" s="9"/>
    </row>
    <row r="205" spans="1:7" ht="13.15" customHeight="1" x14ac:dyDescent="0.35">
      <c r="A205" s="9"/>
      <c r="B205" s="47"/>
      <c r="C205" s="47"/>
      <c r="D205" s="48"/>
      <c r="E205" s="50"/>
      <c r="F205" s="9"/>
      <c r="G205" s="9"/>
    </row>
    <row r="206" spans="1:7" ht="13.15" customHeight="1" x14ac:dyDescent="0.35">
      <c r="A206" s="9"/>
      <c r="B206" s="47"/>
      <c r="C206" s="47"/>
      <c r="D206" s="48"/>
      <c r="E206" s="50"/>
      <c r="F206" s="9"/>
      <c r="G206" s="9"/>
    </row>
    <row r="207" spans="1:7" ht="13.15" customHeight="1" x14ac:dyDescent="0.35">
      <c r="A207" s="9"/>
      <c r="B207" s="47"/>
      <c r="C207" s="47"/>
      <c r="D207" s="48"/>
      <c r="E207" s="50"/>
      <c r="F207" s="9"/>
      <c r="G207" s="9"/>
    </row>
    <row r="208" spans="1:7" ht="13.15" customHeight="1" x14ac:dyDescent="0.35">
      <c r="A208" s="9"/>
      <c r="B208" s="47"/>
      <c r="C208" s="47"/>
      <c r="D208" s="48"/>
      <c r="E208" s="50"/>
      <c r="F208" s="9"/>
      <c r="G208" s="9"/>
    </row>
    <row r="209" spans="1:7" ht="13.15" customHeight="1" x14ac:dyDescent="0.35">
      <c r="A209" s="9"/>
      <c r="B209" s="47"/>
      <c r="C209" s="47"/>
      <c r="D209" s="48"/>
      <c r="E209" s="50"/>
      <c r="F209" s="9"/>
      <c r="G209" s="9"/>
    </row>
    <row r="210" spans="1:7" ht="13.15" customHeight="1" x14ac:dyDescent="0.35">
      <c r="A210" s="9"/>
      <c r="B210" s="47"/>
      <c r="C210" s="47"/>
      <c r="D210" s="48"/>
      <c r="E210" s="50"/>
      <c r="F210" s="9"/>
      <c r="G210" s="9"/>
    </row>
    <row r="211" spans="1:7" ht="13.15" customHeight="1" x14ac:dyDescent="0.35">
      <c r="A211" s="9"/>
      <c r="B211" s="47"/>
      <c r="C211" s="47"/>
      <c r="D211" s="48"/>
      <c r="E211" s="50"/>
      <c r="F211" s="9"/>
      <c r="G211" s="9"/>
    </row>
    <row r="212" spans="1:7" ht="13.15" customHeight="1" x14ac:dyDescent="0.35">
      <c r="A212" s="9"/>
      <c r="B212" s="47"/>
      <c r="C212" s="47"/>
      <c r="D212" s="48"/>
      <c r="E212" s="50"/>
      <c r="F212" s="9"/>
      <c r="G212" s="9"/>
    </row>
    <row r="213" spans="1:7" ht="13.15" customHeight="1" x14ac:dyDescent="0.35">
      <c r="A213" s="9"/>
      <c r="B213" s="47"/>
      <c r="C213" s="47"/>
      <c r="D213" s="48"/>
      <c r="E213" s="50"/>
      <c r="F213" s="9"/>
      <c r="G213" s="9"/>
    </row>
    <row r="214" spans="1:7" ht="13.15" customHeight="1" x14ac:dyDescent="0.35">
      <c r="A214" s="9"/>
      <c r="B214" s="47"/>
      <c r="C214" s="47"/>
      <c r="D214" s="48"/>
      <c r="E214" s="50"/>
      <c r="F214" s="9"/>
      <c r="G214" s="9"/>
    </row>
    <row r="215" spans="1:7" ht="13.15" customHeight="1" x14ac:dyDescent="0.35">
      <c r="A215" s="9"/>
      <c r="B215" s="47"/>
      <c r="C215" s="47"/>
      <c r="D215" s="48"/>
      <c r="E215" s="50"/>
      <c r="F215" s="9"/>
      <c r="G215" s="9"/>
    </row>
    <row r="216" spans="1:7" ht="13.15" customHeight="1" x14ac:dyDescent="0.35">
      <c r="A216" s="9"/>
      <c r="B216" s="47"/>
      <c r="C216" s="47"/>
      <c r="D216" s="48"/>
      <c r="E216" s="50"/>
      <c r="F216" s="9"/>
      <c r="G216" s="9"/>
    </row>
    <row r="217" spans="1:7" ht="13.15" customHeight="1" x14ac:dyDescent="0.35">
      <c r="A217" s="9"/>
      <c r="B217" s="47"/>
      <c r="C217" s="47"/>
      <c r="D217" s="48"/>
      <c r="E217" s="50"/>
      <c r="F217" s="9"/>
      <c r="G217" s="9"/>
    </row>
    <row r="218" spans="1:7" ht="13.15" customHeight="1" x14ac:dyDescent="0.35">
      <c r="A218" s="9"/>
      <c r="B218" s="47"/>
      <c r="C218" s="47"/>
      <c r="D218" s="48"/>
      <c r="E218" s="50"/>
      <c r="F218" s="9"/>
      <c r="G218" s="9"/>
    </row>
    <row r="219" spans="1:7" ht="13.15" customHeight="1" x14ac:dyDescent="0.35">
      <c r="A219" s="9"/>
      <c r="B219" s="47"/>
      <c r="C219" s="47"/>
      <c r="D219" s="48"/>
      <c r="E219" s="50"/>
      <c r="F219" s="9"/>
      <c r="G219" s="9"/>
    </row>
    <row r="220" spans="1:7" ht="13.15" customHeight="1" x14ac:dyDescent="0.35">
      <c r="A220" s="9"/>
      <c r="B220" s="47"/>
      <c r="C220" s="47"/>
      <c r="D220" s="48"/>
      <c r="E220" s="50"/>
      <c r="F220" s="9"/>
      <c r="G220" s="9"/>
    </row>
    <row r="221" spans="1:7" ht="13.15" customHeight="1" x14ac:dyDescent="0.35">
      <c r="A221" s="9"/>
      <c r="B221" s="47"/>
      <c r="C221" s="47"/>
      <c r="D221" s="48"/>
      <c r="E221" s="50"/>
      <c r="F221" s="9"/>
      <c r="G221" s="9"/>
    </row>
    <row r="222" spans="1:7" ht="13.15" customHeight="1" x14ac:dyDescent="0.35">
      <c r="A222" s="9"/>
      <c r="B222" s="47"/>
      <c r="C222" s="47"/>
      <c r="D222" s="48"/>
      <c r="E222" s="50"/>
      <c r="F222" s="9"/>
      <c r="G222" s="9"/>
    </row>
    <row r="223" spans="1:7" ht="13.15" customHeight="1" x14ac:dyDescent="0.35">
      <c r="A223" s="9"/>
      <c r="B223" s="47"/>
      <c r="C223" s="47"/>
      <c r="D223" s="48"/>
      <c r="E223" s="50"/>
      <c r="F223" s="9"/>
      <c r="G223" s="9"/>
    </row>
    <row r="224" spans="1:7" ht="13.15" customHeight="1" x14ac:dyDescent="0.35">
      <c r="A224" s="9"/>
      <c r="B224" s="47"/>
      <c r="C224" s="47"/>
      <c r="D224" s="48"/>
      <c r="E224" s="50"/>
      <c r="F224" s="9"/>
      <c r="G224" s="9"/>
    </row>
    <row r="225" spans="1:7" ht="13.15" customHeight="1" x14ac:dyDescent="0.35">
      <c r="A225" s="9"/>
      <c r="B225" s="47"/>
      <c r="C225" s="47"/>
      <c r="D225" s="48"/>
      <c r="E225" s="50"/>
      <c r="F225" s="9"/>
      <c r="G225" s="9"/>
    </row>
    <row r="226" spans="1:7" ht="13.15" customHeight="1" x14ac:dyDescent="0.35">
      <c r="A226" s="9"/>
      <c r="B226" s="47"/>
      <c r="C226" s="47"/>
      <c r="D226" s="48"/>
      <c r="E226" s="50"/>
      <c r="F226" s="9"/>
      <c r="G226" s="9"/>
    </row>
    <row r="227" spans="1:7" ht="13.15" customHeight="1" x14ac:dyDescent="0.35">
      <c r="A227" s="9"/>
      <c r="B227" s="47"/>
      <c r="C227" s="47"/>
      <c r="D227" s="48"/>
      <c r="E227" s="50"/>
      <c r="F227" s="9"/>
      <c r="G227" s="9"/>
    </row>
    <row r="228" spans="1:7" ht="13.15" customHeight="1" x14ac:dyDescent="0.35">
      <c r="A228" s="9"/>
      <c r="B228" s="47"/>
      <c r="C228" s="47"/>
      <c r="D228" s="48"/>
      <c r="E228" s="50"/>
      <c r="F228" s="9"/>
      <c r="G228" s="9"/>
    </row>
    <row r="229" spans="1:7" ht="13.15" customHeight="1" x14ac:dyDescent="0.35">
      <c r="A229" s="9"/>
      <c r="B229" s="47"/>
      <c r="C229" s="47"/>
      <c r="D229" s="48"/>
      <c r="E229" s="50"/>
      <c r="F229" s="9"/>
      <c r="G229" s="9"/>
    </row>
    <row r="230" spans="1:7" ht="13.15" customHeight="1" x14ac:dyDescent="0.35">
      <c r="A230" s="9"/>
      <c r="B230" s="47"/>
      <c r="C230" s="47"/>
      <c r="D230" s="48"/>
      <c r="E230" s="50"/>
      <c r="F230" s="9"/>
      <c r="G230" s="9"/>
    </row>
    <row r="231" spans="1:7" ht="13.15" customHeight="1" x14ac:dyDescent="0.35">
      <c r="A231" s="9"/>
      <c r="B231" s="47"/>
      <c r="C231" s="47"/>
      <c r="D231" s="48"/>
      <c r="E231" s="50"/>
      <c r="F231" s="9"/>
      <c r="G231" s="9"/>
    </row>
    <row r="232" spans="1:7" ht="13.15" customHeight="1" x14ac:dyDescent="0.35">
      <c r="A232" s="9"/>
      <c r="B232" s="47"/>
      <c r="C232" s="47"/>
      <c r="D232" s="48"/>
      <c r="E232" s="50"/>
      <c r="F232" s="9"/>
      <c r="G232" s="9"/>
    </row>
    <row r="233" spans="1:7" ht="13.15" customHeight="1" x14ac:dyDescent="0.35">
      <c r="A233" s="9"/>
      <c r="B233" s="47"/>
      <c r="C233" s="47"/>
      <c r="D233" s="48"/>
      <c r="E233" s="50"/>
      <c r="F233" s="9"/>
      <c r="G233" s="9"/>
    </row>
    <row r="234" spans="1:7" ht="13.15" customHeight="1" x14ac:dyDescent="0.35">
      <c r="A234" s="9"/>
      <c r="B234" s="47"/>
      <c r="C234" s="47"/>
      <c r="D234" s="48"/>
      <c r="E234" s="50"/>
      <c r="F234" s="9"/>
      <c r="G234" s="9"/>
    </row>
    <row r="235" spans="1:7" ht="13.15" customHeight="1" x14ac:dyDescent="0.35">
      <c r="A235" s="9"/>
      <c r="B235" s="47"/>
      <c r="C235" s="47"/>
      <c r="D235" s="48"/>
      <c r="E235" s="50"/>
      <c r="F235" s="9"/>
      <c r="G235" s="9"/>
    </row>
    <row r="236" spans="1:7" ht="13.15" customHeight="1" x14ac:dyDescent="0.35">
      <c r="A236" s="9"/>
      <c r="B236" s="47"/>
      <c r="C236" s="47"/>
      <c r="D236" s="48"/>
      <c r="E236" s="50"/>
      <c r="F236" s="9"/>
      <c r="G236" s="9"/>
    </row>
    <row r="237" spans="1:7" ht="13.15" customHeight="1" x14ac:dyDescent="0.35">
      <c r="A237" s="9"/>
      <c r="B237" s="47"/>
      <c r="C237" s="47"/>
      <c r="D237" s="48"/>
      <c r="E237" s="50"/>
      <c r="F237" s="9"/>
      <c r="G237" s="9"/>
    </row>
    <row r="238" spans="1:7" ht="13.15" customHeight="1" x14ac:dyDescent="0.35">
      <c r="A238" s="9"/>
      <c r="B238" s="47"/>
      <c r="C238" s="47"/>
      <c r="D238" s="48"/>
      <c r="E238" s="50"/>
      <c r="F238" s="9"/>
      <c r="G238" s="9"/>
    </row>
    <row r="239" spans="1:7" ht="13.15" customHeight="1" x14ac:dyDescent="0.35">
      <c r="A239" s="9"/>
      <c r="B239" s="47"/>
      <c r="C239" s="47"/>
      <c r="D239" s="48"/>
      <c r="E239" s="50"/>
      <c r="F239" s="9"/>
      <c r="G239" s="9"/>
    </row>
    <row r="240" spans="1:7" ht="13.15" customHeight="1" x14ac:dyDescent="0.35">
      <c r="A240" s="9"/>
      <c r="B240" s="47"/>
      <c r="C240" s="47"/>
      <c r="D240" s="48"/>
      <c r="E240" s="50"/>
      <c r="F240" s="9"/>
      <c r="G240" s="9"/>
    </row>
    <row r="241" spans="1:7" ht="13.15" customHeight="1" x14ac:dyDescent="0.35">
      <c r="A241" s="9"/>
      <c r="B241" s="47"/>
      <c r="C241" s="47"/>
      <c r="D241" s="48"/>
      <c r="E241" s="50"/>
      <c r="F241" s="9"/>
      <c r="G241" s="9"/>
    </row>
    <row r="242" spans="1:7" ht="13.15" customHeight="1" x14ac:dyDescent="0.35">
      <c r="A242" s="9"/>
      <c r="B242" s="47"/>
      <c r="C242" s="47"/>
      <c r="D242" s="48"/>
      <c r="E242" s="50"/>
      <c r="F242" s="9"/>
      <c r="G242" s="9"/>
    </row>
    <row r="243" spans="1:7" ht="13.15" customHeight="1" x14ac:dyDescent="0.35">
      <c r="A243" s="9"/>
      <c r="B243" s="47"/>
      <c r="C243" s="47"/>
      <c r="D243" s="48"/>
      <c r="E243" s="50"/>
      <c r="F243" s="9"/>
      <c r="G243" s="9"/>
    </row>
    <row r="244" spans="1:7" ht="13.15" customHeight="1" x14ac:dyDescent="0.35">
      <c r="A244" s="9"/>
      <c r="B244" s="47"/>
      <c r="C244" s="47"/>
      <c r="D244" s="48"/>
      <c r="E244" s="50"/>
      <c r="F244" s="9"/>
      <c r="G244" s="9"/>
    </row>
    <row r="245" spans="1:7" ht="13.15" customHeight="1" x14ac:dyDescent="0.35">
      <c r="A245" s="9"/>
      <c r="B245" s="47"/>
      <c r="C245" s="47"/>
      <c r="D245" s="48"/>
      <c r="E245" s="50"/>
      <c r="F245" s="9"/>
      <c r="G245" s="9"/>
    </row>
    <row r="246" spans="1:7" ht="13.15" customHeight="1" x14ac:dyDescent="0.35">
      <c r="A246" s="9"/>
      <c r="B246" s="47"/>
      <c r="C246" s="47"/>
      <c r="D246" s="48"/>
      <c r="E246" s="50"/>
      <c r="F246" s="9"/>
      <c r="G246" s="9"/>
    </row>
    <row r="247" spans="1:7" ht="13.15" customHeight="1" x14ac:dyDescent="0.35">
      <c r="A247" s="9"/>
      <c r="B247" s="47"/>
      <c r="C247" s="47"/>
      <c r="D247" s="48"/>
      <c r="E247" s="50"/>
      <c r="F247" s="9"/>
      <c r="G247" s="9"/>
    </row>
    <row r="248" spans="1:7" ht="13.15" customHeight="1" x14ac:dyDescent="0.35">
      <c r="A248" s="9"/>
      <c r="B248" s="47"/>
      <c r="C248" s="47"/>
      <c r="D248" s="48"/>
      <c r="E248" s="50"/>
      <c r="F248" s="9"/>
      <c r="G248" s="9"/>
    </row>
    <row r="249" spans="1:7" ht="13.15" customHeight="1" x14ac:dyDescent="0.35">
      <c r="A249" s="9"/>
      <c r="B249" s="47"/>
      <c r="C249" s="47"/>
      <c r="D249" s="48"/>
      <c r="E249" s="50"/>
      <c r="F249" s="9"/>
      <c r="G249" s="9"/>
    </row>
    <row r="250" spans="1:7" ht="13.15" customHeight="1" x14ac:dyDescent="0.35">
      <c r="A250" s="9"/>
      <c r="B250" s="47"/>
      <c r="C250" s="47"/>
      <c r="D250" s="48"/>
      <c r="E250" s="50"/>
      <c r="F250" s="9"/>
      <c r="G250" s="9"/>
    </row>
    <row r="251" spans="1:7" ht="13.15" customHeight="1" x14ac:dyDescent="0.35">
      <c r="A251" s="9"/>
      <c r="B251" s="47"/>
      <c r="C251" s="47"/>
      <c r="D251" s="48"/>
      <c r="E251" s="50"/>
      <c r="F251" s="9"/>
      <c r="G251" s="9"/>
    </row>
    <row r="252" spans="1:7" ht="13.15" customHeight="1" x14ac:dyDescent="0.35">
      <c r="A252" s="9"/>
      <c r="B252" s="47"/>
      <c r="C252" s="47"/>
      <c r="D252" s="48"/>
      <c r="E252" s="50"/>
      <c r="F252" s="9"/>
      <c r="G252" s="9"/>
    </row>
    <row r="253" spans="1:7" ht="13.15" customHeight="1" x14ac:dyDescent="0.35">
      <c r="A253" s="9"/>
      <c r="B253" s="47"/>
      <c r="C253" s="47"/>
      <c r="D253" s="48"/>
      <c r="E253" s="50"/>
      <c r="F253" s="9"/>
      <c r="G253" s="9"/>
    </row>
    <row r="254" spans="1:7" ht="13.15" customHeight="1" x14ac:dyDescent="0.35">
      <c r="A254" s="9"/>
      <c r="B254" s="47"/>
      <c r="C254" s="47"/>
      <c r="D254" s="48"/>
      <c r="E254" s="50"/>
      <c r="F254" s="9"/>
      <c r="G254" s="9"/>
    </row>
    <row r="255" spans="1:7" ht="13.15" customHeight="1" x14ac:dyDescent="0.35">
      <c r="A255" s="9"/>
      <c r="B255" s="47"/>
      <c r="C255" s="47"/>
      <c r="D255" s="48"/>
      <c r="E255" s="50"/>
      <c r="F255" s="9"/>
      <c r="G255" s="9"/>
    </row>
    <row r="256" spans="1:7" ht="13.15" customHeight="1" x14ac:dyDescent="0.35">
      <c r="A256" s="9"/>
      <c r="B256" s="47"/>
      <c r="C256" s="47"/>
      <c r="D256" s="48"/>
      <c r="E256" s="50"/>
      <c r="F256" s="9"/>
      <c r="G256" s="9"/>
    </row>
    <row r="257" spans="1:7" ht="13.15" customHeight="1" x14ac:dyDescent="0.35">
      <c r="A257" s="9"/>
      <c r="B257" s="47"/>
      <c r="C257" s="47"/>
      <c r="D257" s="48"/>
      <c r="E257" s="50"/>
      <c r="F257" s="9"/>
      <c r="G257" s="9"/>
    </row>
    <row r="258" spans="1:7" ht="13.15" customHeight="1" x14ac:dyDescent="0.35">
      <c r="A258" s="9"/>
      <c r="B258" s="47"/>
      <c r="C258" s="47"/>
      <c r="D258" s="48"/>
      <c r="E258" s="50"/>
      <c r="F258" s="9"/>
      <c r="G258" s="9"/>
    </row>
    <row r="259" spans="1:7" ht="13.15" customHeight="1" x14ac:dyDescent="0.35">
      <c r="A259" s="9"/>
      <c r="B259" s="47"/>
      <c r="C259" s="47"/>
      <c r="D259" s="48"/>
      <c r="E259" s="50"/>
      <c r="F259" s="9"/>
      <c r="G259" s="9"/>
    </row>
    <row r="260" spans="1:7" ht="13.15" customHeight="1" x14ac:dyDescent="0.35">
      <c r="A260" s="9"/>
      <c r="B260" s="47"/>
      <c r="C260" s="47"/>
      <c r="D260" s="48"/>
      <c r="E260" s="50"/>
      <c r="F260" s="9"/>
      <c r="G260" s="9"/>
    </row>
    <row r="261" spans="1:7" ht="13.15" customHeight="1" x14ac:dyDescent="0.35">
      <c r="A261" s="9"/>
      <c r="B261" s="47"/>
      <c r="C261" s="47"/>
      <c r="D261" s="48"/>
      <c r="E261" s="50"/>
      <c r="F261" s="9"/>
      <c r="G261" s="9"/>
    </row>
    <row r="262" spans="1:7" ht="13.15" customHeight="1" x14ac:dyDescent="0.35">
      <c r="A262" s="9"/>
      <c r="B262" s="47"/>
      <c r="C262" s="47"/>
      <c r="D262" s="48"/>
      <c r="E262" s="50"/>
      <c r="F262" s="9"/>
      <c r="G262" s="9"/>
    </row>
    <row r="263" spans="1:7" ht="13.15" customHeight="1" x14ac:dyDescent="0.35">
      <c r="A263" s="9"/>
      <c r="B263" s="47"/>
      <c r="C263" s="47"/>
      <c r="D263" s="48"/>
      <c r="E263" s="50"/>
      <c r="F263" s="9"/>
      <c r="G263" s="9"/>
    </row>
    <row r="264" spans="1:7" ht="13.15" customHeight="1" x14ac:dyDescent="0.35">
      <c r="A264" s="9"/>
      <c r="B264" s="47"/>
      <c r="C264" s="47"/>
      <c r="D264" s="48"/>
      <c r="E264" s="50"/>
      <c r="F264" s="9"/>
      <c r="G264" s="9"/>
    </row>
    <row r="265" spans="1:7" ht="13.15" customHeight="1" x14ac:dyDescent="0.35">
      <c r="A265" s="9"/>
      <c r="B265" s="47"/>
      <c r="C265" s="47"/>
      <c r="D265" s="48"/>
      <c r="E265" s="50"/>
      <c r="F265" s="9"/>
      <c r="G265" s="9"/>
    </row>
    <row r="266" spans="1:7" ht="13.15" customHeight="1" x14ac:dyDescent="0.35">
      <c r="A266" s="9"/>
      <c r="B266" s="47"/>
      <c r="C266" s="47"/>
      <c r="D266" s="48"/>
      <c r="E266" s="50"/>
      <c r="F266" s="9"/>
      <c r="G266" s="9"/>
    </row>
    <row r="267" spans="1:7" ht="13.15" customHeight="1" x14ac:dyDescent="0.35">
      <c r="A267" s="9"/>
      <c r="B267" s="47"/>
      <c r="C267" s="47"/>
      <c r="D267" s="48"/>
      <c r="E267" s="50"/>
      <c r="F267" s="9"/>
      <c r="G267" s="9"/>
    </row>
    <row r="268" spans="1:7" ht="13.15" customHeight="1" x14ac:dyDescent="0.35">
      <c r="A268" s="9"/>
      <c r="B268" s="47"/>
      <c r="C268" s="47"/>
      <c r="D268" s="48"/>
      <c r="E268" s="50"/>
      <c r="F268" s="9"/>
      <c r="G268" s="9"/>
    </row>
    <row r="269" spans="1:7" ht="13.15" customHeight="1" x14ac:dyDescent="0.35">
      <c r="A269" s="9"/>
      <c r="B269" s="47"/>
      <c r="C269" s="47"/>
      <c r="D269" s="48"/>
      <c r="E269" s="50"/>
      <c r="F269" s="9"/>
      <c r="G269" s="9"/>
    </row>
    <row r="270" spans="1:7" ht="13.15" customHeight="1" x14ac:dyDescent="0.35">
      <c r="A270" s="9"/>
      <c r="B270" s="47"/>
      <c r="C270" s="47"/>
      <c r="D270" s="48"/>
      <c r="E270" s="50"/>
      <c r="F270" s="9"/>
      <c r="G270" s="9"/>
    </row>
    <row r="271" spans="1:7" ht="13.15" customHeight="1" x14ac:dyDescent="0.35">
      <c r="A271" s="9"/>
      <c r="B271" s="47"/>
      <c r="C271" s="47"/>
      <c r="D271" s="48"/>
      <c r="E271" s="50"/>
      <c r="F271" s="9"/>
      <c r="G271" s="9"/>
    </row>
    <row r="272" spans="1:7" ht="13.15" customHeight="1" x14ac:dyDescent="0.35">
      <c r="A272" s="9"/>
      <c r="B272" s="47"/>
      <c r="C272" s="47"/>
      <c r="D272" s="48"/>
      <c r="E272" s="50"/>
      <c r="F272" s="9"/>
      <c r="G272" s="9"/>
    </row>
    <row r="273" spans="1:7" ht="13.15" customHeight="1" x14ac:dyDescent="0.35">
      <c r="A273" s="9"/>
      <c r="B273" s="47"/>
      <c r="C273" s="47"/>
      <c r="D273" s="48"/>
      <c r="E273" s="50"/>
      <c r="F273" s="9"/>
      <c r="G273" s="9"/>
    </row>
    <row r="274" spans="1:7" ht="13.15" customHeight="1" x14ac:dyDescent="0.35">
      <c r="A274" s="9"/>
      <c r="B274" s="47"/>
      <c r="C274" s="47"/>
      <c r="D274" s="48"/>
      <c r="E274" s="50"/>
      <c r="F274" s="9"/>
      <c r="G274" s="9"/>
    </row>
    <row r="275" spans="1:7" ht="13.15" customHeight="1" x14ac:dyDescent="0.35">
      <c r="A275" s="9"/>
      <c r="B275" s="47"/>
      <c r="C275" s="47"/>
      <c r="D275" s="48"/>
      <c r="E275" s="50"/>
      <c r="F275" s="9"/>
      <c r="G275" s="9"/>
    </row>
    <row r="276" spans="1:7" ht="13.15" customHeight="1" x14ac:dyDescent="0.35">
      <c r="A276" s="9"/>
      <c r="B276" s="47"/>
      <c r="C276" s="47"/>
      <c r="D276" s="48"/>
      <c r="E276" s="50"/>
      <c r="F276" s="9"/>
      <c r="G276" s="9"/>
    </row>
    <row r="277" spans="1:7" ht="13.15" customHeight="1" x14ac:dyDescent="0.35">
      <c r="A277" s="9"/>
      <c r="B277" s="47"/>
      <c r="C277" s="47"/>
      <c r="D277" s="48"/>
      <c r="E277" s="50"/>
      <c r="F277" s="9"/>
      <c r="G277" s="9"/>
    </row>
    <row r="278" spans="1:7" ht="13.15" customHeight="1" x14ac:dyDescent="0.35">
      <c r="A278" s="9"/>
      <c r="B278" s="47"/>
      <c r="C278" s="47"/>
      <c r="D278" s="48"/>
      <c r="E278" s="50"/>
      <c r="F278" s="9"/>
      <c r="G278" s="9"/>
    </row>
    <row r="279" spans="1:7" ht="13.15" customHeight="1" x14ac:dyDescent="0.35">
      <c r="A279" s="9"/>
      <c r="B279" s="47"/>
      <c r="C279" s="47"/>
      <c r="D279" s="48"/>
      <c r="E279" s="50"/>
      <c r="F279" s="9"/>
      <c r="G279" s="9"/>
    </row>
    <row r="280" spans="1:7" ht="13.15" customHeight="1" x14ac:dyDescent="0.35">
      <c r="A280" s="9"/>
      <c r="B280" s="47"/>
      <c r="C280" s="47"/>
      <c r="D280" s="48"/>
      <c r="E280" s="50"/>
      <c r="F280" s="9"/>
      <c r="G280" s="9"/>
    </row>
    <row r="281" spans="1:7" ht="13.15" customHeight="1" x14ac:dyDescent="0.35">
      <c r="A281" s="9"/>
      <c r="B281" s="47"/>
      <c r="C281" s="47"/>
      <c r="D281" s="48"/>
      <c r="E281" s="50"/>
      <c r="F281" s="9"/>
      <c r="G281" s="9"/>
    </row>
    <row r="282" spans="1:7" ht="13.15" customHeight="1" x14ac:dyDescent="0.35">
      <c r="A282" s="9"/>
      <c r="B282" s="47"/>
      <c r="C282" s="47"/>
      <c r="D282" s="48"/>
      <c r="E282" s="50"/>
      <c r="F282" s="9"/>
      <c r="G282" s="9"/>
    </row>
    <row r="283" spans="1:7" ht="13.15" customHeight="1" x14ac:dyDescent="0.35">
      <c r="A283" s="9"/>
      <c r="B283" s="47"/>
      <c r="C283" s="47"/>
      <c r="D283" s="48"/>
      <c r="E283" s="50"/>
      <c r="F283" s="9"/>
      <c r="G283" s="9"/>
    </row>
    <row r="284" spans="1:7" ht="13.15" customHeight="1" x14ac:dyDescent="0.35">
      <c r="A284" s="9"/>
      <c r="B284" s="47"/>
      <c r="C284" s="47"/>
      <c r="D284" s="48"/>
      <c r="E284" s="50"/>
      <c r="F284" s="9"/>
      <c r="G284" s="9"/>
    </row>
    <row r="285" spans="1:7" ht="13.15" customHeight="1" x14ac:dyDescent="0.35">
      <c r="A285" s="9"/>
      <c r="B285" s="47"/>
      <c r="C285" s="47"/>
      <c r="D285" s="48"/>
      <c r="E285" s="50"/>
      <c r="F285" s="9"/>
      <c r="G285" s="9"/>
    </row>
    <row r="286" spans="1:7" ht="13.15" customHeight="1" x14ac:dyDescent="0.35">
      <c r="A286" s="9"/>
      <c r="B286" s="47"/>
      <c r="C286" s="47"/>
      <c r="D286" s="48"/>
      <c r="E286" s="50"/>
      <c r="F286" s="9"/>
      <c r="G286" s="9"/>
    </row>
    <row r="287" spans="1:7" ht="13.15" customHeight="1" x14ac:dyDescent="0.35">
      <c r="A287" s="9"/>
      <c r="B287" s="47"/>
      <c r="C287" s="47"/>
      <c r="D287" s="48"/>
      <c r="E287" s="50"/>
      <c r="F287" s="9"/>
      <c r="G287" s="9"/>
    </row>
    <row r="288" spans="1:7" ht="13.15" customHeight="1" x14ac:dyDescent="0.35">
      <c r="A288" s="9"/>
      <c r="B288" s="47"/>
      <c r="C288" s="47"/>
      <c r="D288" s="48"/>
      <c r="E288" s="50"/>
      <c r="F288" s="9"/>
      <c r="G288" s="9"/>
    </row>
    <row r="289" spans="1:7" ht="13.15" customHeight="1" x14ac:dyDescent="0.35">
      <c r="A289" s="9"/>
      <c r="B289" s="47"/>
      <c r="C289" s="47"/>
      <c r="D289" s="48"/>
      <c r="E289" s="50"/>
      <c r="F289" s="9"/>
      <c r="G289" s="9"/>
    </row>
    <row r="290" spans="1:7" ht="13.15" customHeight="1" x14ac:dyDescent="0.35">
      <c r="A290" s="9"/>
      <c r="B290" s="47"/>
      <c r="C290" s="47"/>
      <c r="D290" s="48"/>
      <c r="E290" s="50"/>
      <c r="F290" s="9"/>
      <c r="G290" s="9"/>
    </row>
    <row r="291" spans="1:7" ht="13.15" customHeight="1" x14ac:dyDescent="0.35">
      <c r="A291" s="9"/>
      <c r="B291" s="47"/>
      <c r="C291" s="47"/>
      <c r="D291" s="48"/>
      <c r="E291" s="50"/>
      <c r="F291" s="9"/>
      <c r="G291" s="9"/>
    </row>
    <row r="292" spans="1:7" ht="13.15" customHeight="1" x14ac:dyDescent="0.35">
      <c r="A292" s="9"/>
      <c r="B292" s="47"/>
      <c r="C292" s="47"/>
      <c r="D292" s="48"/>
      <c r="E292" s="50"/>
      <c r="F292" s="9"/>
      <c r="G292" s="9"/>
    </row>
    <row r="293" spans="1:7" ht="13.15" customHeight="1" x14ac:dyDescent="0.35">
      <c r="A293" s="9"/>
      <c r="B293" s="47"/>
      <c r="C293" s="47"/>
      <c r="D293" s="48"/>
      <c r="E293" s="50"/>
      <c r="F293" s="9"/>
      <c r="G293" s="9"/>
    </row>
    <row r="294" spans="1:7" ht="13.15" customHeight="1" x14ac:dyDescent="0.35">
      <c r="A294" s="9"/>
      <c r="B294" s="47"/>
      <c r="C294" s="47"/>
      <c r="D294" s="48"/>
      <c r="E294" s="50"/>
      <c r="F294" s="9"/>
      <c r="G294" s="9"/>
    </row>
    <row r="295" spans="1:7" ht="13.15" customHeight="1" x14ac:dyDescent="0.35">
      <c r="A295" s="9"/>
      <c r="B295" s="47"/>
      <c r="C295" s="47"/>
      <c r="D295" s="48"/>
      <c r="E295" s="50"/>
      <c r="F295" s="9"/>
      <c r="G295" s="9"/>
    </row>
    <row r="296" spans="1:7" ht="13.15" customHeight="1" x14ac:dyDescent="0.35">
      <c r="A296" s="9"/>
      <c r="B296" s="47"/>
      <c r="C296" s="47"/>
      <c r="D296" s="48"/>
      <c r="E296" s="50"/>
      <c r="F296" s="9"/>
      <c r="G296" s="9"/>
    </row>
    <row r="297" spans="1:7" ht="13.15" customHeight="1" x14ac:dyDescent="0.35">
      <c r="A297" s="9"/>
      <c r="B297" s="47"/>
      <c r="C297" s="47"/>
      <c r="D297" s="48"/>
      <c r="E297" s="50"/>
      <c r="F297" s="9"/>
      <c r="G297" s="9"/>
    </row>
    <row r="298" spans="1:7" ht="13.15" customHeight="1" x14ac:dyDescent="0.35">
      <c r="A298" s="9"/>
      <c r="B298" s="47"/>
      <c r="C298" s="47"/>
      <c r="D298" s="48"/>
      <c r="E298" s="50"/>
      <c r="F298" s="9"/>
      <c r="G298" s="9"/>
    </row>
    <row r="299" spans="1:7" ht="13.15" customHeight="1" x14ac:dyDescent="0.35">
      <c r="A299" s="9"/>
      <c r="B299" s="47"/>
      <c r="C299" s="47"/>
      <c r="D299" s="48"/>
      <c r="E299" s="50"/>
      <c r="F299" s="9"/>
      <c r="G299" s="9"/>
    </row>
    <row r="300" spans="1:7" ht="13.15" customHeight="1" x14ac:dyDescent="0.35">
      <c r="A300" s="9"/>
      <c r="B300" s="47"/>
      <c r="C300" s="47"/>
      <c r="D300" s="48"/>
      <c r="E300" s="50"/>
      <c r="F300" s="9"/>
      <c r="G300" s="9"/>
    </row>
    <row r="301" spans="1:7" ht="13.15" customHeight="1" x14ac:dyDescent="0.35">
      <c r="A301" s="9"/>
      <c r="B301" s="47"/>
      <c r="C301" s="47"/>
      <c r="D301" s="48"/>
      <c r="E301" s="50"/>
      <c r="F301" s="9"/>
      <c r="G301" s="9"/>
    </row>
    <row r="302" spans="1:7" ht="13.15" customHeight="1" x14ac:dyDescent="0.35">
      <c r="A302" s="9"/>
      <c r="B302" s="47"/>
      <c r="C302" s="47"/>
      <c r="D302" s="48"/>
      <c r="E302" s="50"/>
      <c r="F302" s="9"/>
      <c r="G302" s="9"/>
    </row>
    <row r="303" spans="1:7" ht="13.15" customHeight="1" x14ac:dyDescent="0.35">
      <c r="A303" s="9"/>
      <c r="B303" s="47"/>
      <c r="C303" s="47"/>
      <c r="D303" s="48"/>
      <c r="E303" s="50"/>
      <c r="F303" s="9"/>
      <c r="G303" s="9"/>
    </row>
    <row r="304" spans="1:7" ht="13.15" customHeight="1" x14ac:dyDescent="0.35">
      <c r="A304" s="9"/>
      <c r="B304" s="47"/>
      <c r="C304" s="47"/>
      <c r="D304" s="48"/>
      <c r="E304" s="50"/>
      <c r="F304" s="9"/>
      <c r="G304" s="9"/>
    </row>
    <row r="305" spans="1:7" ht="13.15" customHeight="1" x14ac:dyDescent="0.35">
      <c r="A305" s="9"/>
      <c r="B305" s="47"/>
      <c r="C305" s="47"/>
      <c r="D305" s="48"/>
      <c r="E305" s="50"/>
      <c r="F305" s="9"/>
      <c r="G305" s="9"/>
    </row>
    <row r="306" spans="1:7" ht="13.15" customHeight="1" x14ac:dyDescent="0.35">
      <c r="A306" s="9"/>
      <c r="B306" s="47"/>
      <c r="C306" s="47"/>
      <c r="D306" s="48"/>
      <c r="E306" s="50"/>
      <c r="F306" s="9"/>
      <c r="G306" s="9"/>
    </row>
    <row r="307" spans="1:7" ht="13.15" customHeight="1" x14ac:dyDescent="0.35">
      <c r="A307" s="9"/>
      <c r="B307" s="47"/>
      <c r="C307" s="47"/>
      <c r="D307" s="48"/>
      <c r="E307" s="50"/>
      <c r="F307" s="9"/>
      <c r="G307" s="9"/>
    </row>
    <row r="308" spans="1:7" ht="13.15" customHeight="1" x14ac:dyDescent="0.35">
      <c r="A308" s="9"/>
      <c r="B308" s="47"/>
      <c r="C308" s="47"/>
      <c r="D308" s="48"/>
      <c r="E308" s="50"/>
      <c r="F308" s="9"/>
      <c r="G308" s="9"/>
    </row>
    <row r="309" spans="1:7" ht="13.15" customHeight="1" x14ac:dyDescent="0.35">
      <c r="A309" s="9"/>
      <c r="B309" s="47"/>
      <c r="C309" s="47"/>
      <c r="D309" s="48"/>
      <c r="E309" s="50"/>
      <c r="F309" s="9"/>
      <c r="G309" s="9"/>
    </row>
    <row r="310" spans="1:7" ht="13.15" customHeight="1" x14ac:dyDescent="0.35">
      <c r="A310" s="9"/>
      <c r="B310" s="47"/>
      <c r="C310" s="47"/>
      <c r="D310" s="48"/>
      <c r="E310" s="50"/>
      <c r="F310" s="9"/>
      <c r="G310" s="9"/>
    </row>
    <row r="311" spans="1:7" ht="13.15" customHeight="1" x14ac:dyDescent="0.35">
      <c r="A311" s="9"/>
      <c r="B311" s="47"/>
      <c r="C311" s="47"/>
      <c r="D311" s="48"/>
      <c r="E311" s="50"/>
      <c r="F311" s="9"/>
      <c r="G311" s="9"/>
    </row>
    <row r="312" spans="1:7" ht="13.15" customHeight="1" x14ac:dyDescent="0.35">
      <c r="A312" s="9"/>
      <c r="B312" s="47"/>
      <c r="C312" s="47"/>
      <c r="D312" s="48"/>
      <c r="E312" s="50"/>
      <c r="F312" s="9"/>
      <c r="G312" s="9"/>
    </row>
    <row r="313" spans="1:7" ht="13.15" customHeight="1" x14ac:dyDescent="0.35">
      <c r="A313" s="9"/>
      <c r="B313" s="47"/>
      <c r="C313" s="47"/>
      <c r="D313" s="48"/>
      <c r="E313" s="50"/>
      <c r="F313" s="9"/>
      <c r="G313" s="9"/>
    </row>
    <row r="314" spans="1:7" ht="13.15" customHeight="1" x14ac:dyDescent="0.35">
      <c r="A314" s="9"/>
      <c r="B314" s="47"/>
      <c r="C314" s="47"/>
      <c r="D314" s="48"/>
      <c r="E314" s="50"/>
      <c r="F314" s="9"/>
      <c r="G314" s="9"/>
    </row>
    <row r="315" spans="1:7" ht="13.15" customHeight="1" x14ac:dyDescent="0.35">
      <c r="A315" s="9"/>
      <c r="B315" s="47"/>
      <c r="C315" s="47"/>
      <c r="D315" s="48"/>
      <c r="E315" s="50"/>
      <c r="F315" s="9"/>
      <c r="G315" s="9"/>
    </row>
    <row r="316" spans="1:7" ht="13.15" customHeight="1" x14ac:dyDescent="0.35">
      <c r="A316" s="9"/>
      <c r="B316" s="47"/>
      <c r="C316" s="47"/>
      <c r="D316" s="48"/>
      <c r="E316" s="50"/>
      <c r="F316" s="9"/>
      <c r="G316" s="9"/>
    </row>
    <row r="317" spans="1:7" ht="13.15" customHeight="1" x14ac:dyDescent="0.35">
      <c r="A317" s="9"/>
      <c r="B317" s="47"/>
      <c r="C317" s="47"/>
      <c r="D317" s="48"/>
      <c r="E317" s="50"/>
      <c r="F317" s="9"/>
      <c r="G317" s="9"/>
    </row>
    <row r="318" spans="1:7" ht="13.15" customHeight="1" x14ac:dyDescent="0.35">
      <c r="A318" s="9"/>
      <c r="B318" s="47"/>
      <c r="C318" s="47"/>
      <c r="D318" s="48"/>
      <c r="E318" s="50"/>
      <c r="F318" s="9"/>
      <c r="G318" s="9"/>
    </row>
    <row r="319" spans="1:7" ht="13.15" customHeight="1" x14ac:dyDescent="0.35">
      <c r="A319" s="9"/>
      <c r="B319" s="47"/>
      <c r="C319" s="47"/>
      <c r="D319" s="48"/>
      <c r="E319" s="50"/>
      <c r="F319" s="9"/>
      <c r="G319" s="9"/>
    </row>
    <row r="320" spans="1:7" ht="13.15" customHeight="1" x14ac:dyDescent="0.35">
      <c r="A320" s="9"/>
      <c r="B320" s="47"/>
      <c r="C320" s="47"/>
      <c r="D320" s="48"/>
      <c r="E320" s="50"/>
      <c r="F320" s="9"/>
      <c r="G320" s="9"/>
    </row>
    <row r="321" spans="1:7" ht="13.15" customHeight="1" x14ac:dyDescent="0.35">
      <c r="A321" s="9"/>
      <c r="B321" s="47"/>
      <c r="C321" s="47"/>
      <c r="D321" s="48"/>
      <c r="E321" s="50"/>
      <c r="F321" s="9"/>
      <c r="G321" s="9"/>
    </row>
    <row r="322" spans="1:7" ht="13.15" customHeight="1" x14ac:dyDescent="0.35">
      <c r="A322" s="9"/>
      <c r="B322" s="47"/>
      <c r="C322" s="47"/>
      <c r="D322" s="48"/>
      <c r="E322" s="50"/>
      <c r="F322" s="9"/>
      <c r="G322" s="9"/>
    </row>
    <row r="323" spans="1:7" ht="13.15" customHeight="1" x14ac:dyDescent="0.35">
      <c r="A323" s="9"/>
      <c r="B323" s="47"/>
      <c r="C323" s="47"/>
      <c r="D323" s="48"/>
      <c r="E323" s="50"/>
      <c r="F323" s="9"/>
      <c r="G323" s="9"/>
    </row>
    <row r="324" spans="1:7" ht="13.15" customHeight="1" x14ac:dyDescent="0.35">
      <c r="A324" s="9"/>
      <c r="B324" s="47"/>
      <c r="C324" s="47"/>
      <c r="D324" s="48"/>
      <c r="E324" s="50"/>
      <c r="F324" s="9"/>
      <c r="G324" s="9"/>
    </row>
    <row r="325" spans="1:7" ht="13.15" customHeight="1" x14ac:dyDescent="0.35">
      <c r="A325" s="9"/>
      <c r="B325" s="47"/>
      <c r="C325" s="47"/>
      <c r="D325" s="48"/>
      <c r="E325" s="50"/>
      <c r="F325" s="9"/>
      <c r="G325" s="9"/>
    </row>
    <row r="326" spans="1:7" ht="13.15" customHeight="1" x14ac:dyDescent="0.35">
      <c r="A326" s="9"/>
      <c r="B326" s="47"/>
      <c r="C326" s="47"/>
      <c r="D326" s="48"/>
      <c r="E326" s="50"/>
      <c r="F326" s="9"/>
      <c r="G326" s="9"/>
    </row>
    <row r="327" spans="1:7" ht="13.15" customHeight="1" x14ac:dyDescent="0.35">
      <c r="A327" s="9"/>
      <c r="B327" s="47"/>
      <c r="C327" s="47"/>
      <c r="D327" s="48"/>
      <c r="E327" s="50"/>
      <c r="F327" s="9"/>
      <c r="G327" s="9"/>
    </row>
    <row r="328" spans="1:7" ht="13.15" customHeight="1" x14ac:dyDescent="0.35">
      <c r="A328" s="9"/>
      <c r="B328" s="47"/>
      <c r="C328" s="47"/>
      <c r="D328" s="48"/>
      <c r="E328" s="50"/>
      <c r="F328" s="9"/>
      <c r="G328" s="9"/>
    </row>
    <row r="329" spans="1:7" ht="13.15" customHeight="1" x14ac:dyDescent="0.35">
      <c r="A329" s="9"/>
      <c r="B329" s="47"/>
      <c r="C329" s="47"/>
      <c r="D329" s="48"/>
      <c r="E329" s="50"/>
      <c r="F329" s="9"/>
      <c r="G329" s="9"/>
    </row>
    <row r="330" spans="1:7" ht="13.15" customHeight="1" x14ac:dyDescent="0.35">
      <c r="A330" s="9"/>
      <c r="B330" s="47"/>
      <c r="C330" s="47"/>
      <c r="D330" s="48"/>
      <c r="E330" s="50"/>
      <c r="F330" s="9"/>
      <c r="G330" s="9"/>
    </row>
    <row r="331" spans="1:7" ht="13.15" customHeight="1" x14ac:dyDescent="0.35">
      <c r="A331" s="9"/>
      <c r="B331" s="47"/>
      <c r="C331" s="47"/>
      <c r="D331" s="48"/>
      <c r="E331" s="50"/>
      <c r="F331" s="9"/>
      <c r="G331" s="9"/>
    </row>
    <row r="332" spans="1:7" ht="13.15" customHeight="1" x14ac:dyDescent="0.35">
      <c r="A332" s="9"/>
      <c r="B332" s="47"/>
      <c r="C332" s="47"/>
      <c r="D332" s="48"/>
      <c r="E332" s="50"/>
      <c r="F332" s="9"/>
      <c r="G332" s="9"/>
    </row>
    <row r="333" spans="1:7" ht="13.15" customHeight="1" x14ac:dyDescent="0.35">
      <c r="A333" s="9"/>
      <c r="B333" s="47"/>
      <c r="C333" s="47"/>
      <c r="D333" s="48"/>
      <c r="E333" s="50"/>
      <c r="F333" s="9"/>
      <c r="G333" s="9"/>
    </row>
    <row r="334" spans="1:7" ht="13.15" customHeight="1" x14ac:dyDescent="0.35">
      <c r="A334" s="9"/>
      <c r="B334" s="47"/>
      <c r="C334" s="47"/>
      <c r="D334" s="48"/>
      <c r="E334" s="50"/>
      <c r="F334" s="9"/>
      <c r="G334" s="9"/>
    </row>
    <row r="335" spans="1:7" ht="13.15" customHeight="1" x14ac:dyDescent="0.35">
      <c r="A335" s="9"/>
      <c r="B335" s="47"/>
      <c r="C335" s="47"/>
      <c r="D335" s="48"/>
      <c r="E335" s="50"/>
      <c r="F335" s="9"/>
      <c r="G335" s="9"/>
    </row>
    <row r="336" spans="1:7" ht="13.15" customHeight="1" x14ac:dyDescent="0.35">
      <c r="A336" s="9"/>
      <c r="B336" s="47"/>
      <c r="C336" s="47"/>
      <c r="D336" s="48"/>
      <c r="E336" s="50"/>
      <c r="F336" s="9"/>
      <c r="G336" s="9"/>
    </row>
    <row r="337" spans="1:7" ht="13.15" customHeight="1" x14ac:dyDescent="0.35">
      <c r="A337" s="9"/>
      <c r="B337" s="47"/>
      <c r="C337" s="47"/>
      <c r="D337" s="48"/>
      <c r="E337" s="50"/>
      <c r="F337" s="9"/>
      <c r="G337" s="9"/>
    </row>
    <row r="338" spans="1:7" ht="13.15" customHeight="1" x14ac:dyDescent="0.35">
      <c r="A338" s="9"/>
      <c r="B338" s="47"/>
      <c r="C338" s="47"/>
      <c r="D338" s="48"/>
      <c r="E338" s="50"/>
      <c r="F338" s="9"/>
      <c r="G338" s="9"/>
    </row>
    <row r="339" spans="1:7" ht="13.15" customHeight="1" x14ac:dyDescent="0.35">
      <c r="A339" s="9"/>
      <c r="B339" s="47"/>
      <c r="C339" s="47"/>
      <c r="D339" s="48"/>
      <c r="E339" s="50"/>
      <c r="F339" s="9"/>
      <c r="G339" s="9"/>
    </row>
    <row r="340" spans="1:7" ht="13.15" customHeight="1" x14ac:dyDescent="0.35">
      <c r="A340" s="9"/>
      <c r="B340" s="47"/>
      <c r="C340" s="47"/>
      <c r="D340" s="48"/>
      <c r="E340" s="50"/>
      <c r="F340" s="9"/>
      <c r="G340" s="9"/>
    </row>
    <row r="341" spans="1:7" ht="13.15" customHeight="1" x14ac:dyDescent="0.35">
      <c r="A341" s="9"/>
      <c r="B341" s="47"/>
      <c r="C341" s="47"/>
      <c r="D341" s="48"/>
      <c r="E341" s="50"/>
      <c r="F341" s="9"/>
      <c r="G341" s="9"/>
    </row>
    <row r="342" spans="1:7" ht="13.15" customHeight="1" x14ac:dyDescent="0.35">
      <c r="A342" s="9"/>
      <c r="B342" s="47"/>
      <c r="C342" s="47"/>
      <c r="D342" s="48"/>
      <c r="E342" s="50"/>
      <c r="F342" s="9"/>
      <c r="G342" s="9"/>
    </row>
    <row r="343" spans="1:7" ht="13.15" customHeight="1" x14ac:dyDescent="0.35">
      <c r="A343" s="9"/>
      <c r="B343" s="47"/>
      <c r="C343" s="47"/>
      <c r="D343" s="48"/>
      <c r="E343" s="50"/>
      <c r="F343" s="9"/>
      <c r="G343" s="9"/>
    </row>
    <row r="344" spans="1:7" ht="13.15" customHeight="1" x14ac:dyDescent="0.35">
      <c r="A344" s="9"/>
      <c r="B344" s="47"/>
      <c r="C344" s="47"/>
      <c r="D344" s="48"/>
      <c r="E344" s="50"/>
      <c r="F344" s="9"/>
      <c r="G344" s="9"/>
    </row>
    <row r="345" spans="1:7" ht="13.15" customHeight="1" x14ac:dyDescent="0.35">
      <c r="A345" s="9"/>
      <c r="B345" s="47"/>
      <c r="C345" s="47"/>
      <c r="D345" s="48"/>
      <c r="E345" s="50"/>
      <c r="F345" s="9"/>
      <c r="G345" s="9"/>
    </row>
    <row r="346" spans="1:7" ht="13.15" customHeight="1" x14ac:dyDescent="0.35">
      <c r="A346" s="9"/>
      <c r="B346" s="47"/>
      <c r="C346" s="47"/>
      <c r="D346" s="48"/>
      <c r="E346" s="50"/>
      <c r="F346" s="9"/>
      <c r="G346" s="9"/>
    </row>
    <row r="347" spans="1:7" ht="13.15" customHeight="1" x14ac:dyDescent="0.35">
      <c r="A347" s="9"/>
      <c r="B347" s="47"/>
      <c r="C347" s="47"/>
      <c r="D347" s="48"/>
      <c r="E347" s="50"/>
      <c r="F347" s="9"/>
      <c r="G347" s="9"/>
    </row>
    <row r="348" spans="1:7" ht="13.15" customHeight="1" x14ac:dyDescent="0.35">
      <c r="A348" s="9"/>
      <c r="B348" s="47"/>
      <c r="C348" s="47"/>
      <c r="D348" s="48"/>
      <c r="E348" s="50"/>
      <c r="F348" s="9"/>
      <c r="G348" s="9"/>
    </row>
    <row r="349" spans="1:7" ht="13.15" customHeight="1" x14ac:dyDescent="0.35">
      <c r="A349" s="9"/>
      <c r="B349" s="47"/>
      <c r="C349" s="47"/>
      <c r="D349" s="48"/>
      <c r="E349" s="50"/>
      <c r="F349" s="9"/>
      <c r="G349" s="9"/>
    </row>
    <row r="350" spans="1:7" ht="13.15" customHeight="1" x14ac:dyDescent="0.35">
      <c r="A350" s="9"/>
      <c r="B350" s="47"/>
      <c r="C350" s="47"/>
      <c r="D350" s="48"/>
      <c r="E350" s="50"/>
      <c r="F350" s="9"/>
      <c r="G350" s="9"/>
    </row>
    <row r="351" spans="1:7" ht="13.15" customHeight="1" x14ac:dyDescent="0.35">
      <c r="A351" s="9"/>
      <c r="B351" s="47"/>
      <c r="C351" s="47"/>
      <c r="D351" s="48"/>
      <c r="E351" s="50"/>
      <c r="F351" s="9"/>
      <c r="G351" s="9"/>
    </row>
    <row r="352" spans="1:7" ht="13.15" customHeight="1" x14ac:dyDescent="0.35">
      <c r="A352" s="9"/>
      <c r="B352" s="47"/>
      <c r="C352" s="47"/>
      <c r="D352" s="48"/>
      <c r="E352" s="50"/>
      <c r="F352" s="9"/>
      <c r="G352" s="9"/>
    </row>
    <row r="353" spans="1:7" ht="13.15" customHeight="1" x14ac:dyDescent="0.35">
      <c r="A353" s="9"/>
      <c r="B353" s="47"/>
      <c r="C353" s="47"/>
      <c r="D353" s="48"/>
      <c r="E353" s="50"/>
      <c r="F353" s="9"/>
      <c r="G353" s="9"/>
    </row>
    <row r="354" spans="1:7" ht="13.15" customHeight="1" x14ac:dyDescent="0.35">
      <c r="A354" s="9"/>
      <c r="B354" s="47"/>
      <c r="C354" s="47"/>
      <c r="D354" s="48"/>
      <c r="E354" s="50"/>
      <c r="F354" s="9"/>
      <c r="G354" s="9"/>
    </row>
    <row r="355" spans="1:7" ht="13.15" customHeight="1" x14ac:dyDescent="0.35">
      <c r="A355" s="9"/>
      <c r="B355" s="47"/>
      <c r="C355" s="47"/>
      <c r="D355" s="48"/>
      <c r="E355" s="50"/>
      <c r="F355" s="9"/>
      <c r="G355" s="9"/>
    </row>
    <row r="356" spans="1:7" ht="13.15" customHeight="1" x14ac:dyDescent="0.35">
      <c r="A356" s="9"/>
      <c r="B356" s="47"/>
      <c r="C356" s="47"/>
      <c r="D356" s="48"/>
      <c r="E356" s="50"/>
      <c r="F356" s="9"/>
      <c r="G356" s="9"/>
    </row>
    <row r="357" spans="1:7" ht="13.15" customHeight="1" x14ac:dyDescent="0.35">
      <c r="A357" s="9"/>
      <c r="B357" s="47"/>
      <c r="C357" s="47"/>
      <c r="D357" s="48"/>
      <c r="E357" s="50"/>
      <c r="F357" s="9"/>
      <c r="G357" s="9"/>
    </row>
    <row r="358" spans="1:7" ht="13.15" customHeight="1" x14ac:dyDescent="0.35">
      <c r="A358" s="9"/>
      <c r="B358" s="47"/>
      <c r="C358" s="47"/>
      <c r="D358" s="48"/>
      <c r="E358" s="50"/>
      <c r="F358" s="9"/>
      <c r="G358" s="9"/>
    </row>
    <row r="359" spans="1:7" ht="13.15" customHeight="1" x14ac:dyDescent="0.35">
      <c r="A359" s="9"/>
      <c r="B359" s="47"/>
      <c r="C359" s="47"/>
      <c r="D359" s="48"/>
      <c r="E359" s="50"/>
      <c r="F359" s="9"/>
      <c r="G359" s="9"/>
    </row>
  </sheetData>
  <mergeCells count="11">
    <mergeCell ref="A16:H16"/>
    <mergeCell ref="J6:M6"/>
    <mergeCell ref="J5:M5"/>
    <mergeCell ref="A5:A7"/>
    <mergeCell ref="B5:B7"/>
    <mergeCell ref="C5:C7"/>
    <mergeCell ref="D5:D7"/>
    <mergeCell ref="E5:E7"/>
    <mergeCell ref="F5:F7"/>
    <mergeCell ref="G5:G7"/>
    <mergeCell ref="H5:H7"/>
  </mergeCells>
  <printOptions horizontalCentered="1"/>
  <pageMargins left="0.6" right="0" top="0.7" bottom="0.5" header="0.5" footer="0.3"/>
  <pageSetup paperSize="9" scale="23" orientation="portrait"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16</vt:i4>
      </vt:variant>
    </vt:vector>
  </HeadingPairs>
  <TitlesOfParts>
    <vt:vector size="27" baseType="lpstr">
      <vt:lpstr>SA-Kampung Villa</vt:lpstr>
      <vt:lpstr>SA resi Villa</vt:lpstr>
      <vt:lpstr>SA-Exec Office </vt:lpstr>
      <vt:lpstr>SA-Kid &amp; Teen Club</vt:lpstr>
      <vt:lpstr>SA- Hotel Lobby</vt:lpstr>
      <vt:lpstr>SA-ADD</vt:lpstr>
      <vt:lpstr>SA- Treatment Room</vt:lpstr>
      <vt:lpstr>SA-Banquet</vt:lpstr>
      <vt:lpstr>SA-Restaurant</vt:lpstr>
      <vt:lpstr>Guestroom</vt:lpstr>
      <vt:lpstr>Summary</vt:lpstr>
      <vt:lpstr>'SA resi Villa'!Print_Area</vt:lpstr>
      <vt:lpstr>'SA- Treatment Room'!Print_Area</vt:lpstr>
      <vt:lpstr>'SA-ADD'!Print_Area</vt:lpstr>
      <vt:lpstr>'SA-Banquet'!Print_Area</vt:lpstr>
      <vt:lpstr>'SA-Exec Office '!Print_Area</vt:lpstr>
      <vt:lpstr>'SA-Kampung Villa'!Print_Area</vt:lpstr>
      <vt:lpstr>'SA-Restaurant'!Print_Area</vt:lpstr>
      <vt:lpstr>'SA- Hotel Lobby'!Print_Titles</vt:lpstr>
      <vt:lpstr>'SA resi Villa'!Print_Titles</vt:lpstr>
      <vt:lpstr>'SA- Treatment Room'!Print_Titles</vt:lpstr>
      <vt:lpstr>'SA-ADD'!Print_Titles</vt:lpstr>
      <vt:lpstr>'SA-Banquet'!Print_Titles</vt:lpstr>
      <vt:lpstr>'SA-Exec Office '!Print_Titles</vt:lpstr>
      <vt:lpstr>'SA-Kampung Villa'!Print_Titles</vt:lpstr>
      <vt:lpstr>'SA-Kid &amp; Teen Club'!Print_Titles</vt:lpstr>
      <vt:lpstr>'SA-Restaurant'!Print_Titles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Mohd Fakhirudin, Nurullizah</dc:creator>
  <cp:lastModifiedBy>Lawrence Law</cp:lastModifiedBy>
  <cp:lastPrinted>2017-08-16T07:02:50Z</cp:lastPrinted>
  <dcterms:created xsi:type="dcterms:W3CDTF">2016-12-28T07:21:13Z</dcterms:created>
  <dcterms:modified xsi:type="dcterms:W3CDTF">2017-10-02T11:08:00Z</dcterms:modified>
</cp:coreProperties>
</file>